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2960" windowHeight="5850" activeTab="0"/>
  </bookViews>
  <sheets>
    <sheet name="DS đã cộng điểm thưởng " sheetId="8" r:id="rId1"/>
    <sheet name="Tổng hợp sau cộng " sheetId="10" r:id="rId2"/>
  </sheets>
  <definedNames>
    <definedName name="_xlnm._FilterDatabase" localSheetId="0" hidden="1">'DS đã cộng điểm thưởng '!$A$9:$AY$954</definedName>
    <definedName name="_xlnm.Print_Titles" localSheetId="1">'Tổng hợp sau cộng '!$8:$9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<sst xmlns="http://schemas.openxmlformats.org/spreadsheetml/2006/main" count="4955" uniqueCount="1103">
  <si>
    <t>BỘ GIÁO DỤC VÀ ĐÀO TẠO</t>
  </si>
  <si>
    <t>TRƯỜNG CAO ĐẲNG SƯ PHẠM</t>
  </si>
  <si>
    <t>TRUNG ƯƠNG TP. HỒ CHÍ MINH</t>
  </si>
  <si>
    <r>
      <t xml:space="preserve">NĂM HỌC 2019 - 2020
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Kèm theo quyết định số:       /QĐ-CĐSPTW-CTSV ngày    tháng    năm 2020
của Hiệu trưởng Trường Cao đẳng Sư phạm Trung ương TPHCM</t>
    </r>
    <r>
      <rPr>
        <sz val="16"/>
        <rFont val="Times New Roman"/>
        <family val="1"/>
      </rPr>
      <t>)</t>
    </r>
    <r>
      <rPr>
        <b/>
        <sz val="16"/>
        <rFont val="Times New Roman"/>
        <family val="1"/>
      </rPr>
      <t xml:space="preserve">
</t>
    </r>
  </si>
  <si>
    <t>STT</t>
  </si>
  <si>
    <t>KHOA</t>
  </si>
  <si>
    <t>LỚP</t>
  </si>
  <si>
    <t>SĨ SỐ</t>
  </si>
  <si>
    <t>KẾT QUẢ HỌC TẬP</t>
  </si>
  <si>
    <t>KẾT QUẢ RÈN LUYỆN</t>
  </si>
  <si>
    <t>XẾP LOẠI THI ĐUA</t>
  </si>
  <si>
    <t>XS</t>
  </si>
  <si>
    <t>G</t>
  </si>
  <si>
    <t>K</t>
  </si>
  <si>
    <t>TBK</t>
  </si>
  <si>
    <t>TB</t>
  </si>
  <si>
    <t>Y</t>
  </si>
  <si>
    <t>KÉM</t>
  </si>
  <si>
    <t>T</t>
  </si>
  <si>
    <t>KXL</t>
  </si>
  <si>
    <t>ÂM
NHẠC</t>
  </si>
  <si>
    <t>N19</t>
  </si>
  <si>
    <t>N20</t>
  </si>
  <si>
    <t>Cộng</t>
  </si>
  <si>
    <t>%</t>
  </si>
  <si>
    <t>MỸ 
THUẬT</t>
  </si>
  <si>
    <t>MT19</t>
  </si>
  <si>
    <t>MT20</t>
  </si>
  <si>
    <t>AV8</t>
  </si>
  <si>
    <t>AV9</t>
  </si>
  <si>
    <t>GDĐB</t>
  </si>
  <si>
    <t>ĐB15</t>
  </si>
  <si>
    <t>ĐB16</t>
  </si>
  <si>
    <t>GDCT</t>
  </si>
  <si>
    <t>GDCD8</t>
  </si>
  <si>
    <t>GDCD9</t>
  </si>
  <si>
    <t>CƠ 
BẢN</t>
  </si>
  <si>
    <t>CTXH6</t>
  </si>
  <si>
    <t>CTXH7</t>
  </si>
  <si>
    <t>DDCĐ</t>
  </si>
  <si>
    <t>KTGĐ10</t>
  </si>
  <si>
    <t>TỔNG CỘNG</t>
  </si>
  <si>
    <t>Thành phố Hồ Chí Minh, ngày     tháng      năm 2020</t>
  </si>
  <si>
    <t>ThS. Nguyễn Nguyên Bình</t>
  </si>
  <si>
    <t>GDMN
K31</t>
  </si>
  <si>
    <t>31A</t>
  </si>
  <si>
    <t>31B</t>
  </si>
  <si>
    <t>31C</t>
  </si>
  <si>
    <t>31D</t>
  </si>
  <si>
    <t>31E</t>
  </si>
  <si>
    <t>31G</t>
  </si>
  <si>
    <t>GDMN 
K32</t>
  </si>
  <si>
    <t>32A</t>
  </si>
  <si>
    <t>32B</t>
  </si>
  <si>
    <t>32C</t>
  </si>
  <si>
    <t>32D</t>
  </si>
  <si>
    <t>32E</t>
  </si>
  <si>
    <t>32G</t>
  </si>
  <si>
    <t>32H</t>
  </si>
  <si>
    <t>32I</t>
  </si>
  <si>
    <t>Tổng cộng</t>
  </si>
  <si>
    <t>MSSV</t>
  </si>
  <si>
    <t>HỌC TẬP</t>
  </si>
  <si>
    <t>RÈN LUYỆN</t>
  </si>
  <si>
    <t>XẾP LOẠI</t>
  </si>
  <si>
    <t>ĐIỂM</t>
  </si>
  <si>
    <t>THI ĐUA</t>
  </si>
  <si>
    <t>Nguyễn Thị Thu Dương</t>
  </si>
  <si>
    <t>Võ Phú Đức</t>
  </si>
  <si>
    <t>Trần Thị Xuân Hiền</t>
  </si>
  <si>
    <t>Trần Nguyễn Mỹ Linh</t>
  </si>
  <si>
    <t>Ma Mến</t>
  </si>
  <si>
    <t>Lê Thị Kim Ngân</t>
  </si>
  <si>
    <t>Phan Thị Kim Ngân</t>
  </si>
  <si>
    <t>Lê Nguyễn Hoàng Nguyên</t>
  </si>
  <si>
    <t>3,03</t>
  </si>
  <si>
    <t>Nguyễn Ngọc Kim Nhi</t>
  </si>
  <si>
    <t>Phạm Thị Mỹ Uyên</t>
  </si>
  <si>
    <t>Trần Xuân Quỳnh</t>
  </si>
  <si>
    <t>Nguyễn Thị Bích Thủy</t>
  </si>
  <si>
    <t>Phạm Thị Thanh Vân</t>
  </si>
  <si>
    <t>BẢNG TỔNG HỢP KẾT QUẢ ĐÁNH GIÁ THI ĐUA SINH VIÊN 
 HỌC KỲ II  NĂM HỌC 2019 -  2020</t>
  </si>
  <si>
    <t>(Kèm theo quyết định số:       /QĐ-CĐSPTW-CTSV ngày    tháng    năm 2020
của Hiệu trưởng Trường Cao đẳng Sư phạm Trung ương TPHCM)</t>
  </si>
  <si>
    <t>TT</t>
  </si>
  <si>
    <t xml:space="preserve">XL </t>
  </si>
  <si>
    <t xml:space="preserve">ĐIỂM </t>
  </si>
  <si>
    <t>Phạm Thị Linh Phương</t>
  </si>
  <si>
    <t>Trung Bình</t>
  </si>
  <si>
    <t>Trung bình</t>
  </si>
  <si>
    <t>Y Chân</t>
  </si>
  <si>
    <t>Khá</t>
  </si>
  <si>
    <t>Đặng Hoa Kim Cương</t>
  </si>
  <si>
    <t>Lê Mỹ Diệu</t>
  </si>
  <si>
    <t>TB Khá</t>
  </si>
  <si>
    <t>Lê Thị Hoài Duyên</t>
  </si>
  <si>
    <t>Trần Thị Hồng Đào</t>
  </si>
  <si>
    <t>Lê Cao Phương Hà</t>
  </si>
  <si>
    <t>Nguyễn Thị Ngọc Hạnh</t>
  </si>
  <si>
    <t>Nguyễn Thị Hiền</t>
  </si>
  <si>
    <t>Xuất sắc</t>
  </si>
  <si>
    <t>Phan Thị Hoa</t>
  </si>
  <si>
    <t>Trần Thị Hồng</t>
  </si>
  <si>
    <t>Lê Kim Hương</t>
  </si>
  <si>
    <t>Nguyễn Thị Thanh Hương</t>
  </si>
  <si>
    <t>Giỏi</t>
  </si>
  <si>
    <t>Nguyễn Thị Thanh Lam</t>
  </si>
  <si>
    <t>Hồ Thị Như Liễu</t>
  </si>
  <si>
    <t>Hồ Thị Mỹ Linh</t>
  </si>
  <si>
    <t>Kim Thị Châu Ly</t>
  </si>
  <si>
    <t>Phạm Thụy Minh Mẫn</t>
  </si>
  <si>
    <t>Đỗ Thị Thu Nga</t>
  </si>
  <si>
    <t>Tốt</t>
  </si>
  <si>
    <t>Đoàn Thị Phượng Ngân</t>
  </si>
  <si>
    <t>Phạm Thị Thu Ngân</t>
  </si>
  <si>
    <t>Nguyễn Hoàng Thảo Nguyên</t>
  </si>
  <si>
    <t>Phạm Thị Uyển Nhi</t>
  </si>
  <si>
    <t>Kiều Thị Thu Uyên</t>
  </si>
  <si>
    <t>Mai Thị Hồng Phấn</t>
  </si>
  <si>
    <t>Hồ Thị Phương</t>
  </si>
  <si>
    <t>Nguyễn Thị Thúy Quyên</t>
  </si>
  <si>
    <t>Nguyễn Thị Tuyết Sương</t>
  </si>
  <si>
    <t>Nguyễn Thị Minh Thanh</t>
  </si>
  <si>
    <t>Lê Thị Ngọc Thật</t>
  </si>
  <si>
    <t>Hoàng Thị Thu</t>
  </si>
  <si>
    <t>Phan Thị Thanh Thúy</t>
  </si>
  <si>
    <t>Nguyễn Hoài Bảo Thư</t>
  </si>
  <si>
    <t>Trương Thị Phương Thư</t>
  </si>
  <si>
    <t>Huỳnh Thị Thanh Tuyền</t>
  </si>
  <si>
    <t>Trần Thị Thùy Trang</t>
  </si>
  <si>
    <t>Nguyễn Thị Bích Trâm</t>
  </si>
  <si>
    <t>Lê Tuyết Trinh</t>
  </si>
  <si>
    <t>Võ Phương Trinh</t>
  </si>
  <si>
    <t>Nguyễn Thị Bảo Vy</t>
  </si>
  <si>
    <t>Đinh Hồng Như Ý</t>
  </si>
  <si>
    <t>Đỗ Thị Kim Anh</t>
  </si>
  <si>
    <t>Vũ Thị Vân Anh</t>
  </si>
  <si>
    <t>Lương Ngọc Bảo Châu</t>
  </si>
  <si>
    <t>Triệu Kim Cương</t>
  </si>
  <si>
    <t>Nguyễn Thị Ngọc Diễm</t>
  </si>
  <si>
    <t>Lê Thị Vân Diệu</t>
  </si>
  <si>
    <t>Hoàng Thị Khánh Duyên</t>
  </si>
  <si>
    <t>H' El</t>
  </si>
  <si>
    <t>Võ Thị Thu Hà</t>
  </si>
  <si>
    <t>Nguyễn Thị Ngọc Hậu</t>
  </si>
  <si>
    <t>Thanh Thị Thu Hiếu</t>
  </si>
  <si>
    <t>Thái Thị Hiền</t>
  </si>
  <si>
    <t>Phan Thị Hường</t>
  </si>
  <si>
    <t>Nguyễn Hòa Khánh</t>
  </si>
  <si>
    <t>Hồ Thị Lê</t>
  </si>
  <si>
    <t>Trần Thị Thu Liểu</t>
  </si>
  <si>
    <t>Lê Phượng Linh</t>
  </si>
  <si>
    <t>Nguyễn Trà My</t>
  </si>
  <si>
    <t>Lê Thị Thu Nga</t>
  </si>
  <si>
    <t>Lê Thảo Ngân</t>
  </si>
  <si>
    <t>Phan Thị Thảo Nguyên</t>
  </si>
  <si>
    <t>Trần Thị Yến Nhi</t>
  </si>
  <si>
    <t>Phan Nguyễn Quỳnh Như</t>
  </si>
  <si>
    <t>Thị Phinh</t>
  </si>
  <si>
    <t>Nguyễn Thanh Phương</t>
  </si>
  <si>
    <t>Nguyễn Thị Bích Phượng</t>
  </si>
  <si>
    <t>Đàng Thị Như Quỳnh</t>
  </si>
  <si>
    <t>Nguyễn Vũ Hồng Tâm</t>
  </si>
  <si>
    <t>Nguyễn Thị Yến Thanh</t>
  </si>
  <si>
    <t>Tô Nguyễn Bảo Thi</t>
  </si>
  <si>
    <t>Đoàn Thị Ngọc Thùy</t>
  </si>
  <si>
    <t>Nguyễn Thị Trang Thư</t>
  </si>
  <si>
    <t>Trần Thị Anh Thư</t>
  </si>
  <si>
    <t>Nguyễn Thị Hoài Thương</t>
  </si>
  <si>
    <t>Chu Nguyễn Đan Thy</t>
  </si>
  <si>
    <t>Phạm Trần Mỹ Tiên</t>
  </si>
  <si>
    <t>Đoàn Thị Huyền Trang</t>
  </si>
  <si>
    <t>Nguyễn Thị Ngọc Trâm</t>
  </si>
  <si>
    <t>Thổ Thị Trâm</t>
  </si>
  <si>
    <t>Phạm Thị Thanh Trúc</t>
  </si>
  <si>
    <t>Hà Nguyễn Tường Vy</t>
  </si>
  <si>
    <t>Nông Thị Yến</t>
  </si>
  <si>
    <t>Thổ Thị Yến</t>
  </si>
  <si>
    <t>Nguyễn Hoàng Phương Anh</t>
  </si>
  <si>
    <t>Trần Minh Bảo Châu</t>
  </si>
  <si>
    <t>Huỳnh Thị Mỹ Duyên</t>
  </si>
  <si>
    <t>Trần Thị Trang Đài</t>
  </si>
  <si>
    <t>Lương Thị Mỹ Hằng</t>
  </si>
  <si>
    <t>Nguyễn Thị Thúy Hậu</t>
  </si>
  <si>
    <t>Nguyễn Thị Kim Huyên</t>
  </si>
  <si>
    <t>Dụng Thị Ánh Hương</t>
  </si>
  <si>
    <t>Nguyễn Thúy Kiều</t>
  </si>
  <si>
    <t>Ka Lệ</t>
  </si>
  <si>
    <t>Nguyễn Thị Bích Lin</t>
  </si>
  <si>
    <t>Lê Thị Mỹ Linh</t>
  </si>
  <si>
    <t>Nguyễn Thị Thùy Linh</t>
  </si>
  <si>
    <t>Từ Thị Thùy Miên</t>
  </si>
  <si>
    <t>Nguyễn Thị Tuyết Mơ</t>
  </si>
  <si>
    <t>Nguyễn Thúy Nga</t>
  </si>
  <si>
    <t>Nguyễn Ngọc Lưu Ngân</t>
  </si>
  <si>
    <t>Trang Thị Kim Ngân</t>
  </si>
  <si>
    <t>Võ Thị Kim Ngân</t>
  </si>
  <si>
    <t>Đoàn Nguyễn Diễm Ngọc</t>
  </si>
  <si>
    <t>Phạm Thị Thu Nguyệt</t>
  </si>
  <si>
    <t>Nguyễn Thị Huyền Nhung</t>
  </si>
  <si>
    <t>Phạm Quỳnh Như</t>
  </si>
  <si>
    <t>K' Phúc</t>
  </si>
  <si>
    <t>Nguyễn Thị Hiền Phương</t>
  </si>
  <si>
    <t>Đinh Thị Quỳnh</t>
  </si>
  <si>
    <t>Trần Thị Ngọc Thi</t>
  </si>
  <si>
    <t>Đỗ Thị Thanh Thùy</t>
  </si>
  <si>
    <t>Nguyễn Thị Thủy</t>
  </si>
  <si>
    <t>Mai Hoài Thương</t>
  </si>
  <si>
    <t>Nguyễn Ngọc Anh Thy</t>
  </si>
  <si>
    <t>Nguyễn Thị Thủy Tiên</t>
  </si>
  <si>
    <t>Ngô Thị Thanh Tuyền</t>
  </si>
  <si>
    <t>Nguyễn Thị Cẩm Tú</t>
  </si>
  <si>
    <t>Hồ Ngọc Phương Trang</t>
  </si>
  <si>
    <t>Đặng Thị Thu Trâm</t>
  </si>
  <si>
    <t>Nguyễn Thị Huyền Trân</t>
  </si>
  <si>
    <t>Lê Thị Ngọc Trinh</t>
  </si>
  <si>
    <t>Đỗ Tường Vi</t>
  </si>
  <si>
    <t>Nguyễn Huỳnh Ái Vy</t>
  </si>
  <si>
    <t>Nguyễn Thị Quỳnh Anh</t>
  </si>
  <si>
    <t>Nguyễn Thị Kim Ánh</t>
  </si>
  <si>
    <t>Phạm Trương Bảo Diễm</t>
  </si>
  <si>
    <t>Giang Lê Phương Du</t>
  </si>
  <si>
    <t>Ka Hảnh</t>
  </si>
  <si>
    <t>Trần Thị Ngọc Hoa</t>
  </si>
  <si>
    <t>Nguyễn Thị Ngọc Huyền</t>
  </si>
  <si>
    <t>Lê Thanh Hương</t>
  </si>
  <si>
    <t>Bùi Thị Ánh Kiều</t>
  </si>
  <si>
    <t>Lư Thị Mỹ Liêm</t>
  </si>
  <si>
    <t>Nguyễn Lê Mỹ Linh</t>
  </si>
  <si>
    <t>Huỳnh Thị Ngọc Lý</t>
  </si>
  <si>
    <t>Kiều Anh Mlô</t>
  </si>
  <si>
    <t>Nguyễn Thị Hà My</t>
  </si>
  <si>
    <t>Nguyễn Thị Cẩm Ngân</t>
  </si>
  <si>
    <t>Trịnh Tú Nghi</t>
  </si>
  <si>
    <t>Phan Đặng Hồng Ngọc</t>
  </si>
  <si>
    <t>Trần Thị Bích Ngọc</t>
  </si>
  <si>
    <t>Đồng Thị Nhã</t>
  </si>
  <si>
    <t>Trương Thị Uyển Nhi</t>
  </si>
  <si>
    <t>Nguyễn Thị Kim Nhung</t>
  </si>
  <si>
    <t>Nguyễn Thị Diễm Phúc</t>
  </si>
  <si>
    <t>Nguyễn Thị Thanh Phương</t>
  </si>
  <si>
    <t>Nguyễn Thúy Quỳnh</t>
  </si>
  <si>
    <t>Võ Thị Thanh Tâm</t>
  </si>
  <si>
    <t>Đồng Thị Thanh Thảo</t>
  </si>
  <si>
    <t>Nguyễn Thị Thơ</t>
  </si>
  <si>
    <t>Phạm Đang Thùy</t>
  </si>
  <si>
    <t>Đặng Thị Lê Thư</t>
  </si>
  <si>
    <t>Võ Thị Hoài Thương</t>
  </si>
  <si>
    <t>Huỳnh Thị Ngọc Tiên</t>
  </si>
  <si>
    <t>Phạm Thị Vân Tuyền</t>
  </si>
  <si>
    <t>Lê Thị Huyền Trang</t>
  </si>
  <si>
    <t>Bùi Thị Huyền Trâm</t>
  </si>
  <si>
    <t>Đỗ Thị Ngọc Trâm</t>
  </si>
  <si>
    <t>Trương Thị Mộng Trinh</t>
  </si>
  <si>
    <t>Mai Hồ Thanh Xuân</t>
  </si>
  <si>
    <t>Nguyễn Bảo Vi</t>
  </si>
  <si>
    <t>Nguyễn Thúy Anh</t>
  </si>
  <si>
    <t>Trần Thị Huyền Anh</t>
  </si>
  <si>
    <t>Võ Phạm Kim Chi</t>
  </si>
  <si>
    <t>Nguyễn Thị Kim Diểm</t>
  </si>
  <si>
    <t>Long Thị Thùy Dung</t>
  </si>
  <si>
    <t>Võ Thị Mỹ Hạnh</t>
  </si>
  <si>
    <t>Lê Thị Thanh Hiền</t>
  </si>
  <si>
    <t>Nguyễn Thị Ánh Hồng</t>
  </si>
  <si>
    <t>Đào Thị Thanh Huyền</t>
  </si>
  <si>
    <t>Ngô Thị Thu Hương</t>
  </si>
  <si>
    <t>Phan Thị Kiều</t>
  </si>
  <si>
    <t>Lư Thị Yến Liên</t>
  </si>
  <si>
    <t>Nguyễn Thị Linh</t>
  </si>
  <si>
    <t>Trần Thị Hoài Linh</t>
  </si>
  <si>
    <t>Nguyễn Thị Hồng Loan</t>
  </si>
  <si>
    <t>Nguyễn Thị Hà Ly</t>
  </si>
  <si>
    <t>Lê Vũ Tuyết Mai</t>
  </si>
  <si>
    <t>Đinh Thị Mơ</t>
  </si>
  <si>
    <t>Vi Thị Trà My</t>
  </si>
  <si>
    <t>Dương Thị Kim Ngân</t>
  </si>
  <si>
    <t>Huỳnh Thị Kim Ngân</t>
  </si>
  <si>
    <t>Nguyễn Thị Thùy Ngân</t>
  </si>
  <si>
    <t>Nguyễn Thị Giang Ngọc</t>
  </si>
  <si>
    <t>Huỳnh Thị Thúy Nguyên</t>
  </si>
  <si>
    <t>Nguyễn Trần Yến Nhi</t>
  </si>
  <si>
    <t>Võ Thị Yến Nhi</t>
  </si>
  <si>
    <t>Trương Tiểu Ni</t>
  </si>
  <si>
    <t>Nguyễn Thị Ngọc Phúc</t>
  </si>
  <si>
    <t>Trần Thị Phương</t>
  </si>
  <si>
    <t>Nguyễn Trúc Quỳnh</t>
  </si>
  <si>
    <t>Đặng Thị Thẩm</t>
  </si>
  <si>
    <t>Huỳnh Thanh Thảo</t>
  </si>
  <si>
    <t>Huỳnh Thị Huyền Thoại</t>
  </si>
  <si>
    <t>Đoàn Thị Thanh Thuý</t>
  </si>
  <si>
    <t>Bùi Thị Thủy</t>
  </si>
  <si>
    <t>Đoàn Thị Anh Thư</t>
  </si>
  <si>
    <t>Nguyễn Đoàn Thủy Tiên</t>
  </si>
  <si>
    <t>Cao Thị Tuyết</t>
  </si>
  <si>
    <t>Nguyễn Thị Thuỳ Trang</t>
  </si>
  <si>
    <t>Nguyễn Huỳnh Mai Trâm</t>
  </si>
  <si>
    <t>Giang Thanh Trúc</t>
  </si>
  <si>
    <t>Huỳnh Thị Bích Vĩ</t>
  </si>
  <si>
    <t>Ngô Thị Kim Ý</t>
  </si>
  <si>
    <t>Phạm Phương Anh</t>
  </si>
  <si>
    <t>Huỳnh Kim Bích</t>
  </si>
  <si>
    <t>Trần Thị Ngọc Bích</t>
  </si>
  <si>
    <t>Lê Thị Kiều Chinh</t>
  </si>
  <si>
    <t>Nguyễn Ngọc Diệp</t>
  </si>
  <si>
    <t>Nguyễn Thùy Linh Giang</t>
  </si>
  <si>
    <t>Huỳnh Thị Kim Hạnh</t>
  </si>
  <si>
    <t>Lê Thị Thu Hiền</t>
  </si>
  <si>
    <t>Nguyễn Thị Thanh Hồng</t>
  </si>
  <si>
    <t>Hứa Hồng Lam</t>
  </si>
  <si>
    <t>Thông Thị Liên</t>
  </si>
  <si>
    <t>Đặng Thị Cẩm Linh</t>
  </si>
  <si>
    <t>Võ Thị Bích Loan</t>
  </si>
  <si>
    <t>Nguyễn Thị Thanh Mai</t>
  </si>
  <si>
    <t>Huỳnh Hương Mơ</t>
  </si>
  <si>
    <t>Nguyễn Thị Ly Na</t>
  </si>
  <si>
    <t>Lê Thị Kim Nguyên</t>
  </si>
  <si>
    <t>Hồ Thị Thiên Nhi</t>
  </si>
  <si>
    <t>Lê Đỗ Quỳnh Như</t>
  </si>
  <si>
    <t>Nguyễn Trúc Như</t>
  </si>
  <si>
    <t>Nguyễn Thị Hồng Oanh</t>
  </si>
  <si>
    <t>Phạm Mai Uyên</t>
  </si>
  <si>
    <t>Dương Thị Mỹ Phụng</t>
  </si>
  <si>
    <t>Quách Gia Phụng</t>
  </si>
  <si>
    <t>Đặng Thị Sương</t>
  </si>
  <si>
    <t>Lư Thị Hồng Thanh</t>
  </si>
  <si>
    <t>Nông Thị Phương Thảo</t>
  </si>
  <si>
    <t>Thành Thị Thanh Thoảng</t>
  </si>
  <si>
    <t>Hồ Thị Thúy</t>
  </si>
  <si>
    <t>Lê Thị Bích Thủy</t>
  </si>
  <si>
    <t>Huỳnh Thị Minh Thư</t>
  </si>
  <si>
    <t>Lê Anh Thư</t>
  </si>
  <si>
    <t>Võ Thị Mộng Thường</t>
  </si>
  <si>
    <t>Nguyễn Thanh Tuyền</t>
  </si>
  <si>
    <t>Nguyễn Thị Trang</t>
  </si>
  <si>
    <t>Võ Ngọc Bảo Trân</t>
  </si>
  <si>
    <t>Liêng Jrang K' Vân</t>
  </si>
  <si>
    <t>Nguyễn Ngọc Thúy Vy</t>
  </si>
  <si>
    <t>Dụng Thị Như Ý</t>
  </si>
  <si>
    <t>501190004</t>
  </si>
  <si>
    <t>Ngô Thị Phương Anh</t>
  </si>
  <si>
    <t>501190010</t>
  </si>
  <si>
    <t>Nguyễn Hoàng Khả Ái</t>
  </si>
  <si>
    <t>501190018</t>
  </si>
  <si>
    <t>Lê Thị Kim Chi</t>
  </si>
  <si>
    <t>501190036</t>
  </si>
  <si>
    <t>Võ Thị Hoàng Diễm</t>
  </si>
  <si>
    <t>Lê Thị Thùy Dương</t>
  </si>
  <si>
    <t>501190057</t>
  </si>
  <si>
    <t>Trương Thị Huyền Em</t>
  </si>
  <si>
    <t>501190060</t>
  </si>
  <si>
    <t>Phạm Thị Trúc Giang</t>
  </si>
  <si>
    <t>501190070</t>
  </si>
  <si>
    <t>Võ Nguyễn Hồng Hạnh</t>
  </si>
  <si>
    <t>501190075</t>
  </si>
  <si>
    <t>Lê Nguyễn Ngọc Hân</t>
  </si>
  <si>
    <t>501190082</t>
  </si>
  <si>
    <t>Lê Thị Kim Hiền</t>
  </si>
  <si>
    <t>501190086</t>
  </si>
  <si>
    <t>Nguyễn Thị Thu Hiệp</t>
  </si>
  <si>
    <t>501190091</t>
  </si>
  <si>
    <t>Quách Như Huỳnh</t>
  </si>
  <si>
    <t>501190097</t>
  </si>
  <si>
    <t>Nguyễn Ngọc Kim Hương</t>
  </si>
  <si>
    <t>501190119</t>
  </si>
  <si>
    <t>Đoàn Thị Mỹ Linh</t>
  </si>
  <si>
    <t>501190127</t>
  </si>
  <si>
    <t>Trần Thị Linh</t>
  </si>
  <si>
    <t>501190135</t>
  </si>
  <si>
    <t>Phạm Thị Cẩm Ly</t>
  </si>
  <si>
    <t>501190156</t>
  </si>
  <si>
    <t>Trần Thị Thúy Ngà</t>
  </si>
  <si>
    <t>501190158</t>
  </si>
  <si>
    <t>Châu Ngọc Ngân</t>
  </si>
  <si>
    <t>501190176</t>
  </si>
  <si>
    <t>Võ Thị Trúc Ngân</t>
  </si>
  <si>
    <t>501190180</t>
  </si>
  <si>
    <t>Lâm Thị Mỹ Ngọc</t>
  </si>
  <si>
    <t>501190185</t>
  </si>
  <si>
    <t>Nguyễn Vũ Thảo Ngọc</t>
  </si>
  <si>
    <t>501190190</t>
  </si>
  <si>
    <t>Lê Ngọc Nguyên</t>
  </si>
  <si>
    <t>501190195</t>
  </si>
  <si>
    <t>Bùi Trần Ngọc Nhi</t>
  </si>
  <si>
    <t>Đoàn Thị Yến Nhi</t>
  </si>
  <si>
    <t>501190213</t>
  </si>
  <si>
    <t>Nguyễn Thị Hồng Nhung</t>
  </si>
  <si>
    <t>501190222</t>
  </si>
  <si>
    <t>Nguyễn Thị Quỳnh Như</t>
  </si>
  <si>
    <t>501190232</t>
  </si>
  <si>
    <t>Trần Thị Ngọc Uyên</t>
  </si>
  <si>
    <t>501190235</t>
  </si>
  <si>
    <t>Võ Hoàng Yến Phụng</t>
  </si>
  <si>
    <t>501190250</t>
  </si>
  <si>
    <t>Võ Thị Hoa Sanh</t>
  </si>
  <si>
    <t>501190271</t>
  </si>
  <si>
    <t>Nguyễn Thị Thu Thảo</t>
  </si>
  <si>
    <t>501190278</t>
  </si>
  <si>
    <t>Nguyễn Thị Kim Thoa</t>
  </si>
  <si>
    <t>501190280</t>
  </si>
  <si>
    <t>Nguyễn Thị Kim  Thơ</t>
  </si>
  <si>
    <t>501190285</t>
  </si>
  <si>
    <t>Lê Ngọc Thanh Thúy</t>
  </si>
  <si>
    <t>501190293</t>
  </si>
  <si>
    <t>Lại Thị Thủy</t>
  </si>
  <si>
    <t>501190297</t>
  </si>
  <si>
    <t>Ngô Thị Anh Thư</t>
  </si>
  <si>
    <t>501190311</t>
  </si>
  <si>
    <t>Nguyễn Thị Cẩm Tiên</t>
  </si>
  <si>
    <t>501190315</t>
  </si>
  <si>
    <t>Phùng Kim Tuyến</t>
  </si>
  <si>
    <t>501190324</t>
  </si>
  <si>
    <t>Nguyễn Ngọc Tuyền</t>
  </si>
  <si>
    <t>501190352</t>
  </si>
  <si>
    <t>Lê Ngọc Quế Trân</t>
  </si>
  <si>
    <t>501190359</t>
  </si>
  <si>
    <t>Nguyễn Kim Phương Trinh</t>
  </si>
  <si>
    <t>501190361</t>
  </si>
  <si>
    <t>Nguyễn Thị Hồng Trinh</t>
  </si>
  <si>
    <t>Yếu</t>
  </si>
  <si>
    <t>501190366</t>
  </si>
  <si>
    <t>Đỗ Nguyễn Thủy Trúc</t>
  </si>
  <si>
    <t>Hoàng Thụy Ái Vi</t>
  </si>
  <si>
    <t>Nguyễn Thị Tường Vy</t>
  </si>
  <si>
    <t>501190392</t>
  </si>
  <si>
    <t xml:space="preserve"> Nguyễn Ngọc Kim Yên</t>
  </si>
  <si>
    <t>Nguyễn Thị Hạ An</t>
  </si>
  <si>
    <t>Võ Thị Thu Diễm</t>
  </si>
  <si>
    <t>Phạm Thị Đang</t>
  </si>
  <si>
    <t>Đong</t>
  </si>
  <si>
    <t>Phạm Thị Minh Giang</t>
  </si>
  <si>
    <t>Nguyễn Thị Hà</t>
  </si>
  <si>
    <t>Hồ Thị Hảo</t>
  </si>
  <si>
    <t>Nguyễn Ngọc Gia Hân</t>
  </si>
  <si>
    <t>Nguyễn Bích Hiếu</t>
  </si>
  <si>
    <t>Trần Thị Ngọc Hiếu</t>
  </si>
  <si>
    <t>Lã Thanh Hương</t>
  </si>
  <si>
    <t>Đỗ Nguyễn Diễm Kiều</t>
  </si>
  <si>
    <t>Cao Thị Bích Liên</t>
  </si>
  <si>
    <t>Đặng Thị Khánh Linh</t>
  </si>
  <si>
    <t>Mai Thị Xuân Lộc</t>
  </si>
  <si>
    <t>Nguyễn Thị Trúc Ly</t>
  </si>
  <si>
    <t>Huỳnh Lữ Thanh Mai</t>
  </si>
  <si>
    <t>Lê Thị Lành Mạnh</t>
  </si>
  <si>
    <t>Hồ Thị Bé Ngân</t>
  </si>
  <si>
    <t>Lê Thị Thanh Ngân</t>
  </si>
  <si>
    <t>Phạm Thị Thảo Nguyên</t>
  </si>
  <si>
    <t>Nguyễn Thị Thúy Nhi</t>
  </si>
  <si>
    <t>Nguyễn Thị Yến Nhi</t>
  </si>
  <si>
    <t>Trần Lâm Uyển Nhi</t>
  </si>
  <si>
    <t>Huỳnh Thị Tuyết Nhung</t>
  </si>
  <si>
    <t>Dương Thị Thanh Như</t>
  </si>
  <si>
    <t>Trương Mỹ Uyên</t>
  </si>
  <si>
    <t>Nguyễn Phi Phụng</t>
  </si>
  <si>
    <t>Châu Tô Yến Phượng</t>
  </si>
  <si>
    <t>Nguyễn Thị Mỹ Quyên</t>
  </si>
  <si>
    <t>Ka Sêu</t>
  </si>
  <si>
    <t>Nguyễn Trần Thanh Thảo</t>
  </si>
  <si>
    <t>Vũ Thu Thảo</t>
  </si>
  <si>
    <t>Lư Nữ Tiểu Thuyết</t>
  </si>
  <si>
    <t>Huỳnh Thị Anh Thư</t>
  </si>
  <si>
    <t>Trần Thị Bích Tuy</t>
  </si>
  <si>
    <t>Huỳnh Ngọc Tuyền</t>
  </si>
  <si>
    <t>Trần Thị Tư</t>
  </si>
  <si>
    <t>Nguyễn Thị Phương Trâm</t>
  </si>
  <si>
    <t>Trần Ngọc Huyền Trân</t>
  </si>
  <si>
    <t>Văn Thị Thảo Vy</t>
  </si>
  <si>
    <t>Trần Thị Kim Yến</t>
  </si>
  <si>
    <t>Doãn Thị Thúy An</t>
  </si>
  <si>
    <t>Hoàng Thị Ngọc Ánh</t>
  </si>
  <si>
    <t>Nguyễn Thị Ngọc Ánh</t>
  </si>
  <si>
    <t>Thị Chi</t>
  </si>
  <si>
    <t>Đỗ Trương Thúy Diễm</t>
  </si>
  <si>
    <t>Nguyễn Thị Duyên</t>
  </si>
  <si>
    <t>Nguyễn Thị Thùy Dương</t>
  </si>
  <si>
    <t>Võ Thị Hồng Đào</t>
  </si>
  <si>
    <t>Nguyễn Ngọc Huỳnh Giao</t>
  </si>
  <si>
    <t>Nguyễn Thị Thu Hằng</t>
  </si>
  <si>
    <t>Cao Thị Xuân Hiền</t>
  </si>
  <si>
    <t>Nguyễn Mai Lan</t>
  </si>
  <si>
    <t>Nguyễn Thị Hồng Liên</t>
  </si>
  <si>
    <t>Đỗ Nguyễn Gia Linh</t>
  </si>
  <si>
    <t>Nguyễn Thị Cẩm Loan</t>
  </si>
  <si>
    <t>Võ Thị Tuyết Mai</t>
  </si>
  <si>
    <t>Chu Thị Kiều My</t>
  </si>
  <si>
    <t>Nguyễn Thị Trà My</t>
  </si>
  <si>
    <t>Phạm Diễm My</t>
  </si>
  <si>
    <t>Huỳnh Trần Tuyết Ngân</t>
  </si>
  <si>
    <t>Nguyễn Thị Kim Ngân</t>
  </si>
  <si>
    <t>Trương Ngọc Thuỳ Ngân</t>
  </si>
  <si>
    <t>Võ Thị Mỹ Ngọc</t>
  </si>
  <si>
    <t>Đặng Trần Thị Quyễn Nhi</t>
  </si>
  <si>
    <t>Nguyễn Ngọc Quỳnh Như</t>
  </si>
  <si>
    <t>Hồ Nhật Mỹ Uyên</t>
  </si>
  <si>
    <t>Nguyễn Thụy Uyên Phương</t>
  </si>
  <si>
    <t>Đỗ Thị Kim Quyên</t>
  </si>
  <si>
    <t>K' Soai</t>
  </si>
  <si>
    <t>Lê Thị Thanh Thảo</t>
  </si>
  <si>
    <t>Trần Thị Thu Thảo</t>
  </si>
  <si>
    <t>Trần Thị Hồng Thơm</t>
  </si>
  <si>
    <t>Nguyễn Thị Ngọc Thúy</t>
  </si>
  <si>
    <t>Thông Thị Thanh Thy</t>
  </si>
  <si>
    <t>Đặng Thị Thu Tuyết</t>
  </si>
  <si>
    <t>Ngô Thị Mộng Tuyền</t>
  </si>
  <si>
    <t>Trần Thị Thanh Tuyền</t>
  </si>
  <si>
    <t>Lê Cao Cẩm Tú</t>
  </si>
  <si>
    <t>Lý Thu Trang</t>
  </si>
  <si>
    <t>Nguyễn Ngọc Huyền Trân</t>
  </si>
  <si>
    <t>Phạm Ngọc Huyền Trân</t>
  </si>
  <si>
    <t>Nguyễn Ngọc Trinh</t>
  </si>
  <si>
    <t>Nguyễn Thị Mỹ Trinh</t>
  </si>
  <si>
    <t>Đoàn Ngọc Thảo Vi</t>
  </si>
  <si>
    <t>Lê Thị Tường Vi</t>
  </si>
  <si>
    <t>Nguyễn Võ Ngọc Yến</t>
  </si>
  <si>
    <t>Phan Nguyễn Phương Anh</t>
  </si>
  <si>
    <t>Phạm Thị Kim Chung</t>
  </si>
  <si>
    <t>Nguyễn Thị Hồng Cúc</t>
  </si>
  <si>
    <t>Huỳnh Thị Ngọc Diễm</t>
  </si>
  <si>
    <t>Nguyễn Thị Kiều Diễm</t>
  </si>
  <si>
    <t>Trần Thanh Diễm</t>
  </si>
  <si>
    <t>Trần Thị Mỹ Diễm</t>
  </si>
  <si>
    <t>Trương Thị Phương Dung</t>
  </si>
  <si>
    <t>Hồ Thị Ngọc Duyên</t>
  </si>
  <si>
    <t>Trần Thị Lệ Duyên</t>
  </si>
  <si>
    <t>Võ Thúy Dư</t>
  </si>
  <si>
    <t>Nguyễn Thị Ngọc Hà</t>
  </si>
  <si>
    <t>Trần Thị Diễm Hà</t>
  </si>
  <si>
    <t>Trần Thị Thu Hiền</t>
  </si>
  <si>
    <t>Lại Thị Minh Hoàng</t>
  </si>
  <si>
    <t>Đoàn Thị Bích Liên</t>
  </si>
  <si>
    <t>Hoàng Nguyễn Trúc Linh</t>
  </si>
  <si>
    <t>Nguyễn Thị Trúc Mai</t>
  </si>
  <si>
    <t>Bùi Lê Châu Diễm Ngân</t>
  </si>
  <si>
    <t>Trần Thị Kim Ngân</t>
  </si>
  <si>
    <t>Võ Thị Mộng Ngân</t>
  </si>
  <si>
    <t>Đoàn Thị Diễm Ngọc</t>
  </si>
  <si>
    <t>Nguyễn Hồng Ngọc</t>
  </si>
  <si>
    <t>Huỳnh Ngọc Bích Nguyệt</t>
  </si>
  <si>
    <t>Phạm Tuyết Nhi</t>
  </si>
  <si>
    <t>Nguyễn Thị Nhờ</t>
  </si>
  <si>
    <t>Trần Thị Hồng Nhung</t>
  </si>
  <si>
    <t>Võ Thị Quỳnh Như</t>
  </si>
  <si>
    <t>Phạm Thị Yến Phương</t>
  </si>
  <si>
    <t>Nguyễn Thị Diễm Sương</t>
  </si>
  <si>
    <t>Dương Lê Thu Thảo</t>
  </si>
  <si>
    <t>Hồ Phan Thụy Uyên Thảo</t>
  </si>
  <si>
    <t>Nguyễn Thị Thảo</t>
  </si>
  <si>
    <t>Đặng Thị Thanh Thu</t>
  </si>
  <si>
    <t>Lương Thị Ánh Tuyết</t>
  </si>
  <si>
    <t>Nguyễn Thị Thanh Tuyền</t>
  </si>
  <si>
    <t>Võ Thị Cẩm Tú</t>
  </si>
  <si>
    <t>Lê Thị Chiêu Trâm</t>
  </si>
  <si>
    <t>Phan Thị Ngọc Trân</t>
  </si>
  <si>
    <t>Trần Thị Trinh</t>
  </si>
  <si>
    <t>Lưu Đại Tỷ</t>
  </si>
  <si>
    <t>Lê Thanh Vân</t>
  </si>
  <si>
    <t>Đặng Tường Vi</t>
  </si>
  <si>
    <t>Huỳnh Thúy Vy</t>
  </si>
  <si>
    <t>Đặng Thị Huỳnh Anh</t>
  </si>
  <si>
    <t>Đàng Thị Bình</t>
  </si>
  <si>
    <t>Văn Thị Chung</t>
  </si>
  <si>
    <t>Võ Thị Diễm</t>
  </si>
  <si>
    <t>Trương Thị Ngọc Dung</t>
  </si>
  <si>
    <t>Trương Thị Mỹ Duyên</t>
  </si>
  <si>
    <t>Hà Thị Kim Hằng</t>
  </si>
  <si>
    <t>Đinh Thị Mỹ Hiền</t>
  </si>
  <si>
    <t>Phạm Thị Ái Hoanh</t>
  </si>
  <si>
    <t>Đặng Thị Thanh Hương</t>
  </si>
  <si>
    <t>Nguyễn Thị Ánh Hường</t>
  </si>
  <si>
    <t>Nguyễn Thị Thúy Kiều</t>
  </si>
  <si>
    <t>Nguyễn Thị Là</t>
  </si>
  <si>
    <t>Võ Thanh Liễu</t>
  </si>
  <si>
    <t>Lưu Phạm Hồng Linh</t>
  </si>
  <si>
    <t>Phan Bùi Ngọc Linh</t>
  </si>
  <si>
    <t>Dương Thị Ngọc Lợi</t>
  </si>
  <si>
    <t>Cao Thị Mỹ Luân</t>
  </si>
  <si>
    <t>Trình Xuân Mai</t>
  </si>
  <si>
    <t>Nguyễn Thị Kiều My</t>
  </si>
  <si>
    <t>Nguyễn Thị Ngọc My</t>
  </si>
  <si>
    <t>Lê Ngọc Khánh Ngân</t>
  </si>
  <si>
    <t>Thái Thị Giang Ngân</t>
  </si>
  <si>
    <t>Trương Thị Bích Nguyệt</t>
  </si>
  <si>
    <t>Huỳnh Ngọc Nhi</t>
  </si>
  <si>
    <t>Hồ Tô Lan Phương</t>
  </si>
  <si>
    <t>Soi</t>
  </si>
  <si>
    <t>Trần Thị Hồng Tâm</t>
  </si>
  <si>
    <t>Lâm Ngọc Diệu Thảo</t>
  </si>
  <si>
    <t>Trần Thị Cẩm Thu</t>
  </si>
  <si>
    <t>Ngô Thị Diễm Thúy</t>
  </si>
  <si>
    <t>Nguyễn Thị Kim Thùy</t>
  </si>
  <si>
    <t>Nguyễn Thị Mộng Thùy</t>
  </si>
  <si>
    <t>Trần Thị Thương</t>
  </si>
  <si>
    <t>Lê Trần Ánh Tuyết</t>
  </si>
  <si>
    <t>Nguyễn Thanh Thu Trang</t>
  </si>
  <si>
    <t>Hoàng Thị Huyền Trâm</t>
  </si>
  <si>
    <t>Nguyễn Thị Mai Trâm</t>
  </si>
  <si>
    <t>Hà Huệ Xuân</t>
  </si>
  <si>
    <t>Huỳnh Khương Tường Vân</t>
  </si>
  <si>
    <t>Phạm Châu Thúy Vi</t>
  </si>
  <si>
    <t>Nguyễn Hải Vy</t>
  </si>
  <si>
    <t>Nguyễn Thị Phi Yến</t>
  </si>
  <si>
    <t>Phạm Võ Phương Anh</t>
  </si>
  <si>
    <t>Dương Tuyết Cầm</t>
  </si>
  <si>
    <t>Huỳnh Đặng Thu Châm</t>
  </si>
  <si>
    <t>Nguyễn Thị Kim Chi</t>
  </si>
  <si>
    <t>Hà Thị Cẩm Chuyên</t>
  </si>
  <si>
    <t>Phạm Thị Kiều Diễm</t>
  </si>
  <si>
    <t>Lữ Phạm Phương Dung</t>
  </si>
  <si>
    <t>Phạm Thị Cẫm Duyên</t>
  </si>
  <si>
    <t>Mang Thị Hà</t>
  </si>
  <si>
    <t>Thái Thị Thu Hằng</t>
  </si>
  <si>
    <t>Nguyễn Thị Thu Hiền</t>
  </si>
  <si>
    <t>Nguyễn Thanh Huyền</t>
  </si>
  <si>
    <t>Bùi Thị Thúy Lan</t>
  </si>
  <si>
    <t>Bùi Thị Bích Liên</t>
  </si>
  <si>
    <t>Nguyễn Lương Trúc Linh</t>
  </si>
  <si>
    <t>Vũ Thị Hoài Linh</t>
  </si>
  <si>
    <t>Trần Thị Thúy Mai</t>
  </si>
  <si>
    <t>An Hoàng Trà My</t>
  </si>
  <si>
    <t>Nguyễn Thị Thanh Ngân</t>
  </si>
  <si>
    <t>Trần Thị Thảo Ngân</t>
  </si>
  <si>
    <t>Nguyễn Trần Uyên Nghi</t>
  </si>
  <si>
    <t>Nguyễn Thị Như Ngọc</t>
  </si>
  <si>
    <t>Thanh Thị Ngọc</t>
  </si>
  <si>
    <t>Trần Thị Thanh Nhàn</t>
  </si>
  <si>
    <t>Nguyễn Thị Nhung</t>
  </si>
  <si>
    <t>Nguyễn Thị Cẩm Nhung</t>
  </si>
  <si>
    <t>Nguyễn Thị Kiều Oanh</t>
  </si>
  <si>
    <t>Nguyễn Hoàng Tuyết Phương</t>
  </si>
  <si>
    <t>Võ Thị Kim Quyên</t>
  </si>
  <si>
    <t>Cao Thị Mỹ Tâm</t>
  </si>
  <si>
    <t>Nguyễn Minh Tâm</t>
  </si>
  <si>
    <t>Đào Thị Thanh Thảo</t>
  </si>
  <si>
    <t>Thái Ngọc Thu Thảo</t>
  </si>
  <si>
    <t>Trần Nguyễn Oanh Thùy</t>
  </si>
  <si>
    <t>Nguyễn Hoàng Anh Thư</t>
  </si>
  <si>
    <t>Dương Nguyễn Nghê Thường</t>
  </si>
  <si>
    <t>Nguyễn Cao Cẫm Tiên</t>
  </si>
  <si>
    <t>Đặng Nữ Ánh Tuyết</t>
  </si>
  <si>
    <t>Nguyễn Thị Bích Tuyền</t>
  </si>
  <si>
    <t>Dương Cẩm Tú</t>
  </si>
  <si>
    <t>Đoàn Thị Kiều Trang</t>
  </si>
  <si>
    <t>Lê Huỳnh Sơn Trang</t>
  </si>
  <si>
    <t>Nguyễn Huỳnh Đoan Trang</t>
  </si>
  <si>
    <t>Lê Thị Xuân</t>
  </si>
  <si>
    <t>Dụng Thị Hồng Vân</t>
  </si>
  <si>
    <t>Hoàng Thị Mai Vy</t>
  </si>
  <si>
    <t>Nguyễn Ngọc Quỳnh Anh</t>
  </si>
  <si>
    <t>Lê Thị Hoàng Châu</t>
  </si>
  <si>
    <t>Mai Thị Hồng Cúc</t>
  </si>
  <si>
    <t>Võ Thị Kiều Diễm</t>
  </si>
  <si>
    <t>Hà Thị Ngọc Diện</t>
  </si>
  <si>
    <t>Nguyễn Thị Hồng Gấm</t>
  </si>
  <si>
    <t>Trần Thị Thu Hạnh</t>
  </si>
  <si>
    <t>Trịnh Thị Diệu Hiền</t>
  </si>
  <si>
    <t>Tô Diễm Huỳnh</t>
  </si>
  <si>
    <t>Nguyễn Xuân Hương</t>
  </si>
  <si>
    <t>Phan Thị Thu Hương</t>
  </si>
  <si>
    <t>Phan Thị Hoài Li</t>
  </si>
  <si>
    <t>Bùi Phạm Hoài Linh</t>
  </si>
  <si>
    <t>Diệp Thị Thùy Linh</t>
  </si>
  <si>
    <t>Hoàng Thị Thùy Linh</t>
  </si>
  <si>
    <t>Nguyễn Thị Cẩm Ly</t>
  </si>
  <si>
    <t>Nguyễn Trần Mi</t>
  </si>
  <si>
    <t>Mai Thị Đại Mỹ</t>
  </si>
  <si>
    <t>Trà Thị Kim Ngân</t>
  </si>
  <si>
    <t>Trần Nguyễn Phụng Ngọc</t>
  </si>
  <si>
    <t>Nguyễn Ngọc Tuyết Nhi</t>
  </si>
  <si>
    <t>Nguyễn Thị Tuyết Nhi</t>
  </si>
  <si>
    <t>Phạm Thị Huỳnh Như</t>
  </si>
  <si>
    <t>Lê Nguyễn Phương Uyên</t>
  </si>
  <si>
    <t>Đồng Thị Bích Phượng</t>
  </si>
  <si>
    <t>Phùng Thị Kim Thao</t>
  </si>
  <si>
    <t>Huỳnh Thị Thu Thảo</t>
  </si>
  <si>
    <t>Ngô Thị Thu Thảo</t>
  </si>
  <si>
    <t>Lê Thị Kim Thoa</t>
  </si>
  <si>
    <t>Phan Thị Phương Thùy</t>
  </si>
  <si>
    <t>Nguyễn Hoàng Xuân Thủy</t>
  </si>
  <si>
    <t>Nguyễn Phan Hoài Thương</t>
  </si>
  <si>
    <t>Trần Thị Cẩm Tiên</t>
  </si>
  <si>
    <t>Mai Lê Thanh Tuyền</t>
  </si>
  <si>
    <t>Nguyễn Thị Huyền Trang</t>
  </si>
  <si>
    <t>Vũ Thị Thùy Trang</t>
  </si>
  <si>
    <t>Tạ Thị Trầm</t>
  </si>
  <si>
    <t>Rơ Ông K' Sa Ra</t>
  </si>
  <si>
    <t>Nguyễn Hà Bảo Vân</t>
  </si>
  <si>
    <t>Trần Thị Vân</t>
  </si>
  <si>
    <t>Nguyễn Thị Thảo Vy</t>
  </si>
  <si>
    <t>Trần Phi Yến</t>
  </si>
  <si>
    <t>Vũ Minh Anh</t>
  </si>
  <si>
    <t>Phạm Nguyễn Minh Châu</t>
  </si>
  <si>
    <t>Nguyễn Thị Xuân Cúc</t>
  </si>
  <si>
    <t>Ka Diểm</t>
  </si>
  <si>
    <t>Mã Thụy Phương Dung</t>
  </si>
  <si>
    <t>Trần Thị Thanh Hà</t>
  </si>
  <si>
    <t>Nguyễn Thị Mỹ Hạnh</t>
  </si>
  <si>
    <t>Đậu Thị Thu Hiền</t>
  </si>
  <si>
    <t>Hồ Thị Thanh Huyền</t>
  </si>
  <si>
    <t>Đỗ Ngọc Hương</t>
  </si>
  <si>
    <t>Nguyễn Thị Mai Hương</t>
  </si>
  <si>
    <t>Phan Thị Lành</t>
  </si>
  <si>
    <t>Chim Thị Mỹ Linh</t>
  </si>
  <si>
    <t>Đàm Thị Thu Lý</t>
  </si>
  <si>
    <t>Cil Múp Manase</t>
  </si>
  <si>
    <t>Nguyễn Võ Tuệ Mẫn</t>
  </si>
  <si>
    <t>Lê Nguyễn Tú Mỹ</t>
  </si>
  <si>
    <t>Diệp Thị Kim Ngân</t>
  </si>
  <si>
    <t>Huỳnh Nguyễn Thanh Ngân</t>
  </si>
  <si>
    <t>Trần Thị Phương Ngân</t>
  </si>
  <si>
    <t>Nguyễn Thị Bích Ngọc</t>
  </si>
  <si>
    <t>Huỳnh Thị Thu Nguyên</t>
  </si>
  <si>
    <t>Nguyễn Lê Thảo Nhi</t>
  </si>
  <si>
    <t>Đào Nguyễn Ái Như</t>
  </si>
  <si>
    <t>Đặng Thị Hoài Như</t>
  </si>
  <si>
    <t>Nguyễn Ngọc Huỳnh Như</t>
  </si>
  <si>
    <t>Nguyễn Thị Huỳnh Như</t>
  </si>
  <si>
    <t>Nguyễn Khánh Ninh</t>
  </si>
  <si>
    <t>Nguyễn Thị Cẩm Phương</t>
  </si>
  <si>
    <t>Nguyễn Thị Trúc Phương</t>
  </si>
  <si>
    <t>Hà Lê Khánh Quỳnh</t>
  </si>
  <si>
    <t>Nguyễn Thị Lệ Thanh</t>
  </si>
  <si>
    <t>Mai Lan Thảo</t>
  </si>
  <si>
    <t>Nguyễn Thị Phương Thảo</t>
  </si>
  <si>
    <t>Nguyễn Thị Như Thủy</t>
  </si>
  <si>
    <t>Nguyễn Thị Minh Thư</t>
  </si>
  <si>
    <t>Trần Minh Thư</t>
  </si>
  <si>
    <t>Nguyễn Thị Thường</t>
  </si>
  <si>
    <t>Võ Thị Kim Tuyền</t>
  </si>
  <si>
    <t>Lê Thị Mỹ Tươi</t>
  </si>
  <si>
    <t>Lê Thị Xuân Trang</t>
  </si>
  <si>
    <t>Nguyễn Lê Mỹ Trang</t>
  </si>
  <si>
    <t>Huỳnh Thị Bích Trâm</t>
  </si>
  <si>
    <t>Phạm Ngọc Phương Trinh</t>
  </si>
  <si>
    <t>Nguyễn Bùi Trúc Vi</t>
  </si>
  <si>
    <t>Nguyễn Thụy Yến Vy</t>
  </si>
  <si>
    <t>Võ Thị Ý</t>
  </si>
  <si>
    <t>Huỳnh Tuyết Băng</t>
  </si>
  <si>
    <t>Kon Sa Asôr</t>
  </si>
  <si>
    <t>Trần Thị Gia Băng</t>
  </si>
  <si>
    <t>Trần Hải Bằng</t>
  </si>
  <si>
    <t>Lê Trí Công</t>
  </si>
  <si>
    <t>Nguyễn Trúc Duy</t>
  </si>
  <si>
    <t>Nguyễn Tấn Dũng</t>
  </si>
  <si>
    <t>Nguyễn Thị Anh Đào</t>
  </si>
  <si>
    <t>Phạm Hữu Đông</t>
  </si>
  <si>
    <t>Nguyễn Hồng Đức</t>
  </si>
  <si>
    <t>Nguyễn Duy Đoàn Hưng</t>
  </si>
  <si>
    <t>Nguyễn Ngọc Khánh</t>
  </si>
  <si>
    <t>Trần Văn Long</t>
  </si>
  <si>
    <t>Nguyễn Thị Hoàng Nga</t>
  </si>
  <si>
    <t>Lương Thị Hồng Nhung</t>
  </si>
  <si>
    <t>Nguyễn Thị Bích Nhung</t>
  </si>
  <si>
    <t>Nguyễn Niệm</t>
  </si>
  <si>
    <t>Tô Đoàn Phương Uyên</t>
  </si>
  <si>
    <t>Chu Thúy Quỳnh</t>
  </si>
  <si>
    <t>Trần Hữu Tài</t>
  </si>
  <si>
    <t>Nguyễn Thị Thiên Thạch</t>
  </si>
  <si>
    <t>Huỳnh Thủy Tiên</t>
  </si>
  <si>
    <t>Nguyễn Ngọc Huyền Trâm</t>
  </si>
  <si>
    <t>Phạm Thị Huệ Trúc</t>
  </si>
  <si>
    <t>Phạm Lê Anh Vĩ</t>
  </si>
  <si>
    <t>Trần Phúc Vũ</t>
  </si>
  <si>
    <t>Nguyễn Hoàng Anh</t>
  </si>
  <si>
    <t>2.44</t>
  </si>
  <si>
    <t>Trần Thị Thanh Diệu</t>
  </si>
  <si>
    <t>2.59</t>
  </si>
  <si>
    <t xml:space="preserve">Trung bình </t>
  </si>
  <si>
    <t>Võ Minh Đồng</t>
  </si>
  <si>
    <t>2.9</t>
  </si>
  <si>
    <t>Nguyễn Trần Ngọc Hân</t>
  </si>
  <si>
    <t>2.54</t>
  </si>
  <si>
    <t>Võ Minh Hiếu</t>
  </si>
  <si>
    <t>2.21</t>
  </si>
  <si>
    <t>Ngô Thị Thu Hiền</t>
  </si>
  <si>
    <t>2.69</t>
  </si>
  <si>
    <t>Nguyễn Thị Hứa</t>
  </si>
  <si>
    <t>3.08</t>
  </si>
  <si>
    <t>Lương Vĩnh Hy</t>
  </si>
  <si>
    <t>3.21</t>
  </si>
  <si>
    <t>Mai Hoàng Lan</t>
  </si>
  <si>
    <t>2.75</t>
  </si>
  <si>
    <t>Trần Thị Thùy Liên</t>
  </si>
  <si>
    <t>2.33</t>
  </si>
  <si>
    <t>Nguyễn Thị Thùy Loan</t>
  </si>
  <si>
    <t>Đặng Thanh Mai</t>
  </si>
  <si>
    <t>3.15</t>
  </si>
  <si>
    <t>Đồng Thị Tuyết Mai</t>
  </si>
  <si>
    <t>2.71</t>
  </si>
  <si>
    <t>Lê Phú Khải Minh</t>
  </si>
  <si>
    <t>2.73</t>
  </si>
  <si>
    <t>Nguyễn Thị Thảo My</t>
  </si>
  <si>
    <t>2.61</t>
  </si>
  <si>
    <t>Đặng Thị Hoàng Mỹ</t>
  </si>
  <si>
    <t>2.96</t>
  </si>
  <si>
    <t>Lê Thanh Nga</t>
  </si>
  <si>
    <t>2.83</t>
  </si>
  <si>
    <t>Trần Hữu Nghị</t>
  </si>
  <si>
    <t>2.19</t>
  </si>
  <si>
    <t>Nguyễn Huỳnh Phương Nguyên</t>
  </si>
  <si>
    <t>Phan Thị Mỹ Sương</t>
  </si>
  <si>
    <t>2.48</t>
  </si>
  <si>
    <t>Rơ Châm The</t>
  </si>
  <si>
    <t>2.15</t>
  </si>
  <si>
    <t>Nguyễn Thị Minh Thiện</t>
  </si>
  <si>
    <t>2.65</t>
  </si>
  <si>
    <t>Nguyễn Thị Thúy</t>
  </si>
  <si>
    <t>2.6</t>
  </si>
  <si>
    <t>Lê Thị Kiều Tiên</t>
  </si>
  <si>
    <t>2.27</t>
  </si>
  <si>
    <t>Ngô Việt Tiếng</t>
  </si>
  <si>
    <t>Nguyễn Quốc Tuấn</t>
  </si>
  <si>
    <t>Phạm Thanh Tùng</t>
  </si>
  <si>
    <t>2.29</t>
  </si>
  <si>
    <t>Võ Thị Mai Trâm</t>
  </si>
  <si>
    <t>2.25</t>
  </si>
  <si>
    <t>Hồ Thị Ngọc Trinh</t>
  </si>
  <si>
    <t>Lê Thị Thanh Xuân</t>
  </si>
  <si>
    <t>Thái Tăng Thiện</t>
  </si>
  <si>
    <t>Lâm Phi Yến</t>
  </si>
  <si>
    <t>Nguyễn Kim Hoàng</t>
  </si>
  <si>
    <t>Đinh Anh Khoa</t>
  </si>
  <si>
    <t>Vũ Ngọc Hồng Phước</t>
  </si>
  <si>
    <t>Trần Bảy Lăm</t>
  </si>
  <si>
    <t>Trần Hồng Duyên</t>
  </si>
  <si>
    <t>Trần Ngọc Thảo Ngân</t>
  </si>
  <si>
    <t>Nguyễn Tuấn Phi</t>
  </si>
  <si>
    <t>Điền Mai Huế</t>
  </si>
  <si>
    <t>Nguyễn Thị Mỹ Huyền</t>
  </si>
  <si>
    <t>Phạm Thị Yến Nhi</t>
  </si>
  <si>
    <t>Lưu Chế Hoàng Nhi</t>
  </si>
  <si>
    <t>Nguyễn Thị Kim Anh</t>
  </si>
  <si>
    <t>Nguyễn Anh Kiệt</t>
  </si>
  <si>
    <t>Huỳnh Trần Lan Anh</t>
  </si>
  <si>
    <t>Nguyễn Quỳnh Mai Lan Anh</t>
  </si>
  <si>
    <t>Phạm Nguyễn Quỳnh Anh</t>
  </si>
  <si>
    <t>Vũ Thị Quỳnh Anh</t>
  </si>
  <si>
    <t>Lưu Nguyễn Ngọc Ánh</t>
  </si>
  <si>
    <t>Lâm Thị Hiền Diệu</t>
  </si>
  <si>
    <t>Ngô Thị Diệu</t>
  </si>
  <si>
    <t>Nguyễn Lê Thảo Duyên</t>
  </si>
  <si>
    <t>Dương Thị Chúc Đào</t>
  </si>
  <si>
    <t>Phạm Tấn Đạt</t>
  </si>
  <si>
    <t>Bùi Vũ Hồng Hà</t>
  </si>
  <si>
    <t>Nguyễn Thị Thanh Hằng</t>
  </si>
  <si>
    <t>Huỳnh Thị Ngọc Hân</t>
  </si>
  <si>
    <t>Lê Thúy Hiền</t>
  </si>
  <si>
    <t>Lim Kim Hoàng</t>
  </si>
  <si>
    <t>Trần Duy Khanh</t>
  </si>
  <si>
    <t>Lê Nguyễn Xuân Khánh</t>
  </si>
  <si>
    <t>Trần Phi Lam</t>
  </si>
  <si>
    <t>Lê Thị Ngọc Liên</t>
  </si>
  <si>
    <t>Nguyễn Thị Kim Liên</t>
  </si>
  <si>
    <t>Đoàn Nguyễn Khánh Linh</t>
  </si>
  <si>
    <t>Nguyễn Kim Ngọc Linh</t>
  </si>
  <si>
    <t>Võ Thị Mỹ Linh</t>
  </si>
  <si>
    <t>Lê Ngọc Hồng Loan</t>
  </si>
  <si>
    <t>Trần Ngọc Diễm My</t>
  </si>
  <si>
    <t>Vũ Thị Ngọc Mỹ</t>
  </si>
  <si>
    <t>Đào Quốc Nam</t>
  </si>
  <si>
    <t>Ninh Thị Kim Ngân</t>
  </si>
  <si>
    <t>Võ Ngọc Hoàng Ngân</t>
  </si>
  <si>
    <t>Võ Minh Ngọc</t>
  </si>
  <si>
    <t>Hồ Ngọc Phương Nguyên</t>
  </si>
  <si>
    <t>Lê Minh Như Nguyện</t>
  </si>
  <si>
    <t>Đỗ Thị Tuyết Nhi</t>
  </si>
  <si>
    <t>Nguyễn Ngọc Phương Nhi</t>
  </si>
  <si>
    <t>Phạm Hoàng Yến Nhi</t>
  </si>
  <si>
    <t>Bùi Minh Nhựt</t>
  </si>
  <si>
    <t>Trần Ngô Hà Oanh</t>
  </si>
  <si>
    <t>Phan Hạ Uyên</t>
  </si>
  <si>
    <t>Trần Phan Thu Uyên</t>
  </si>
  <si>
    <t>Phan Thiên Phước</t>
  </si>
  <si>
    <t>Nguyễn Thị Tú Sương</t>
  </si>
  <si>
    <t>Lê Hữu Tài</t>
  </si>
  <si>
    <t>Lưu Thanh Thảo</t>
  </si>
  <si>
    <t>Lê Thị Hồng Thắm</t>
  </si>
  <si>
    <t>Trần Hạnh Thi</t>
  </si>
  <si>
    <t>Vũ Thị Thiên</t>
  </si>
  <si>
    <t>Trần Thị Kim Thoa</t>
  </si>
  <si>
    <t>Đỗ Mai Thy</t>
  </si>
  <si>
    <t>Dương Ngọc Xuân Tiên</t>
  </si>
  <si>
    <t>Trần Tiến Lan Tiên</t>
  </si>
  <si>
    <t>Võ Đào Thủy Tiên</t>
  </si>
  <si>
    <t>Phạm Thị Hồng Tuyến</t>
  </si>
  <si>
    <t>Hạ Minh Trang</t>
  </si>
  <si>
    <t>Nguyễn Thanh Thiên Trang</t>
  </si>
  <si>
    <t>Quan Lê Bích Trâm</t>
  </si>
  <si>
    <t>Mai Hoàng Bảo Trân</t>
  </si>
  <si>
    <t>Vũ Thị Kim Xuân</t>
  </si>
  <si>
    <t>Nguyễn Mộng Hồng Vân</t>
  </si>
  <si>
    <t>Trần Thụy Khánh Vân</t>
  </si>
  <si>
    <t>Nguyễn Thị Thùy Vy</t>
  </si>
  <si>
    <t>TA8</t>
  </si>
  <si>
    <t>TA9</t>
  </si>
  <si>
    <t>Nguyễn Hồng Vân</t>
  </si>
  <si>
    <t>Bùi Ngọc Anh</t>
  </si>
  <si>
    <t>Nguyễn Trần Thùy Duyên</t>
  </si>
  <si>
    <t>Huỳnh Công Đạt</t>
  </si>
  <si>
    <t>Nguyễn Tuấn Đạt</t>
  </si>
  <si>
    <t>Nguyễn Vũ Quỳnh Giao</t>
  </si>
  <si>
    <t>Trương Thiên Hân</t>
  </si>
  <si>
    <t>Phạm Thị Ngọc Hiền</t>
  </si>
  <si>
    <t>Huỳnh Hữu Hiệp</t>
  </si>
  <si>
    <t>Nguyễn Lê Nhật Huy</t>
  </si>
  <si>
    <t>Võ Huy Hùng</t>
  </si>
  <si>
    <t>Nguyễn Phạm Quốc Kiệt</t>
  </si>
  <si>
    <t>Đỗ Đăng Lâm</t>
  </si>
  <si>
    <t>Lê Đào Phương Linh</t>
  </si>
  <si>
    <t>Võ Thị Thu Linh</t>
  </si>
  <si>
    <t>Nguyễn Doãn Phước Lộc</t>
  </si>
  <si>
    <t>Trần Thị Na</t>
  </si>
  <si>
    <t>Trần Thị Ánh Ngân</t>
  </si>
  <si>
    <t>Võ Kim Ngân</t>
  </si>
  <si>
    <t>Ngô Phương Nghi</t>
  </si>
  <si>
    <t>Trần Huỳnh Minh Nghĩa</t>
  </si>
  <si>
    <t>Dương Thị Tuyết Nhi</t>
  </si>
  <si>
    <t>Dương Thị Yến Nhi</t>
  </si>
  <si>
    <t>Phạm Hạnh Nhi</t>
  </si>
  <si>
    <t>Thông Thị Quỳnh Như</t>
  </si>
  <si>
    <t>Hoàng Nhật Tú Uyên</t>
  </si>
  <si>
    <t>Đặng Khang Phú</t>
  </si>
  <si>
    <t>Mai Trần Hồng Phúc</t>
  </si>
  <si>
    <t>Bùi Thị Thảo Phương</t>
  </si>
  <si>
    <t>Nguyễn Hoàng Nam Phương</t>
  </si>
  <si>
    <t>Lê Thái Đăng Quang</t>
  </si>
  <si>
    <t>Lê Nguyễn Đức Tài</t>
  </si>
  <si>
    <t>Trịnh Phát Tài</t>
  </si>
  <si>
    <t>Nguyễn Hồ Ngọc Thẫm</t>
  </si>
  <si>
    <t>Nguyễn Trần Bá Thiên</t>
  </si>
  <si>
    <t>Nguyễn Hà Hoàng Thơ</t>
  </si>
  <si>
    <t>Từ Hoàng Ngọc Thương</t>
  </si>
  <si>
    <t>Trần Thị Cẩm Tú</t>
  </si>
  <si>
    <t>Lê Thị Thùy Trang</t>
  </si>
  <si>
    <t>Trần Ngọc Phương Trâm</t>
  </si>
  <si>
    <t>Huỳnh Thị Huyền Trân</t>
  </si>
  <si>
    <t>Lâm Quế Trân</t>
  </si>
  <si>
    <t>Trương Ngọc Phương Trinh</t>
  </si>
  <si>
    <t>Trần Hà Cẩm Trúc</t>
  </si>
  <si>
    <t>Võ Thanh Trường</t>
  </si>
  <si>
    <t>Hồ Thị Thanh Xinh</t>
  </si>
  <si>
    <t>Lê Huỳnh Thảo Vân</t>
  </si>
  <si>
    <t>Mai Nguyễn Ánh Vân</t>
  </si>
  <si>
    <t>Nguyễn Hà Vy</t>
  </si>
  <si>
    <t>Nguyễn Ngọc Thảo Vy</t>
  </si>
  <si>
    <t>Nguyễn Thị Uyên Vy</t>
  </si>
  <si>
    <t>Võ Lâm Tường Vy</t>
  </si>
  <si>
    <t>Đoàn Lại Ngân Đình</t>
  </si>
  <si>
    <t>Vũ Thị Kim Hương</t>
  </si>
  <si>
    <t>Huỳnh Thị Kim Yên</t>
  </si>
  <si>
    <t>Trần Vũ Nhật Hà</t>
  </si>
  <si>
    <t>Trần Thị Diểm Trinh</t>
  </si>
  <si>
    <t>Vũ Thị Hảo</t>
  </si>
  <si>
    <t>Trần Thị Hà My</t>
  </si>
  <si>
    <t>Phạm Thị Hoài Nhớ</t>
  </si>
  <si>
    <t>Lê Thị Nga</t>
  </si>
  <si>
    <t>Trần Thị Mai</t>
  </si>
  <si>
    <t>Nguyễn Bích Ngọc</t>
  </si>
  <si>
    <t>Nguyễn Thị Tuyết Mai</t>
  </si>
  <si>
    <t>Nguyễn Thị Kim Thảo</t>
  </si>
  <si>
    <t>Nguyễn Thị Anh Thư</t>
  </si>
  <si>
    <t>Nguyễn Thị Trúc Uyên</t>
  </si>
  <si>
    <t>Nguyễn Thị Bích Trăm</t>
  </si>
  <si>
    <t>Lư Thị Thành</t>
  </si>
  <si>
    <t>Bùi Lâm Hoài Trang</t>
  </si>
  <si>
    <t>Lê Đông Anh</t>
  </si>
  <si>
    <t>Đỗ Thị Kim Cúc</t>
  </si>
  <si>
    <t>Nguyễn Minh Đức</t>
  </si>
  <si>
    <t>Đỗ Thị Hải</t>
  </si>
  <si>
    <t>Nguyễn Thị Mỹ Hằng</t>
  </si>
  <si>
    <t>Nguyễn Thị Hoa</t>
  </si>
  <si>
    <t>Nguyễn Thị Thu Huệ</t>
  </si>
  <si>
    <t>Nguyễn Thị Hồng Ngọc</t>
  </si>
  <si>
    <t>Phùng Thị Ngọc Nhi</t>
  </si>
  <si>
    <t>Nguyễn Xuân Nhị</t>
  </si>
  <si>
    <t>Phạm Thị Thu Uyên</t>
  </si>
  <si>
    <t>Nguyễn Thanh Quyên</t>
  </si>
  <si>
    <t>Nguyễn Thị Lệ Quyên</t>
  </si>
  <si>
    <t>Hoàng Thị Sương</t>
  </si>
  <si>
    <t>Trần Thị Thuỷ Tiên</t>
  </si>
  <si>
    <t>Nguyễn Ngọc Tùng</t>
  </si>
  <si>
    <t>Đặng Diệu Thùy Trang</t>
  </si>
  <si>
    <t>Trần Phương Trinh</t>
  </si>
  <si>
    <t>Nguyễn Tường Vi</t>
  </si>
  <si>
    <t>Phan Thành Phúc</t>
  </si>
  <si>
    <t>Trương Thị Hồng Huệ</t>
  </si>
  <si>
    <t>Nguyễn Phạm Mi Na</t>
  </si>
  <si>
    <t>Phan Thị Thùy Trâm</t>
  </si>
  <si>
    <t>Nguyễn Phạm Thanh Mai</t>
  </si>
  <si>
    <t>Phạm Thị Kim Linh</t>
  </si>
  <si>
    <t>Đặng Ngọc Hân</t>
  </si>
  <si>
    <t>Lưu Thị Minh Tuyền</t>
  </si>
  <si>
    <t>Nguyễn Phúc Hậu</t>
  </si>
  <si>
    <t>Huỳnh Khôn Long</t>
  </si>
  <si>
    <t>Ngô Thị Thùy Dương</t>
  </si>
  <si>
    <t>Nguyễn Thị Thúy Hiền</t>
  </si>
  <si>
    <t>Phan Huỳnh Thanh Trúc</t>
  </si>
  <si>
    <t>Nguyễn Bá Hùng</t>
  </si>
  <si>
    <t>Nguyễn Ngọc Hiếu</t>
  </si>
  <si>
    <t>Nguyễn Thị Thiên Kim</t>
  </si>
  <si>
    <t>Huỳnh Trà Ngọc Uyên</t>
  </si>
  <si>
    <t>Nguyễn Thị Kim Ngọc</t>
  </si>
  <si>
    <t>Đặng Ngọc Trầm</t>
  </si>
  <si>
    <t>Võ Thị Hồng Xuân</t>
  </si>
  <si>
    <t>Nguyễn Thị Thu Vân</t>
  </si>
  <si>
    <t>Huỳnh Thị Diễm Trinh</t>
  </si>
  <si>
    <t>Trần Thị Trúc Linh</t>
  </si>
  <si>
    <t>Nguyễn Thị Ngọc</t>
  </si>
  <si>
    <t>Nguyễn Hồng Anh</t>
  </si>
  <si>
    <t>Nguyễn Phương Hồng  Anh</t>
  </si>
  <si>
    <t>Hồ Thị Mỹ Chi</t>
  </si>
  <si>
    <t>Huỳnh Thị Khánh Du</t>
  </si>
  <si>
    <t>Nguyễn Ngọc Minh Hạnh</t>
  </si>
  <si>
    <t>Mai Xuân  Huân</t>
  </si>
  <si>
    <t>Trần Hữu Lợi</t>
  </si>
  <si>
    <t>Võ Minh Luân</t>
  </si>
  <si>
    <t>Nguyễn Thị Cao Minh</t>
  </si>
  <si>
    <t>Lê Thị Thùy Ngân</t>
  </si>
  <si>
    <t>Phạm Kim Ngân</t>
  </si>
  <si>
    <t>Nguyễn Hồng Bích Ngọc</t>
  </si>
  <si>
    <t>Lê Thị Thảo Nhi</t>
  </si>
  <si>
    <t>Lê Ngọc Quỳnh  Như</t>
  </si>
  <si>
    <t>Nguyễn Ngọc Quỳnh  Như</t>
  </si>
  <si>
    <t>Nguyễn Thành Nhựt</t>
  </si>
  <si>
    <t>Huỳnh Thị Hòa  Phương</t>
  </si>
  <si>
    <t>Nguyễn Huỳnh Như Phương</t>
  </si>
  <si>
    <t>Trần Ngọc Như  Quỳnh</t>
  </si>
  <si>
    <t>Nguyễn Minh Tân</t>
  </si>
  <si>
    <t>Lê Bá Đức Thao</t>
  </si>
  <si>
    <t>Lê Thị Kim Thi</t>
  </si>
  <si>
    <t>Phạm Thị Lan Thi</t>
  </si>
  <si>
    <t>Đinh Ngọc Thủy Tiên</t>
  </si>
  <si>
    <t>Lê Châu Bảo  Yến</t>
  </si>
  <si>
    <t>510180004</t>
  </si>
  <si>
    <t>Hà Quang Huy</t>
  </si>
  <si>
    <t>2,97</t>
  </si>
  <si>
    <t>510180018</t>
  </si>
  <si>
    <t>Trần Thúy Vy</t>
  </si>
  <si>
    <t>2,87</t>
  </si>
  <si>
    <t>510180019</t>
  </si>
  <si>
    <t>Trần Thị Như Ý</t>
  </si>
  <si>
    <t>3,11</t>
  </si>
  <si>
    <t>510180017</t>
  </si>
  <si>
    <t>Lý Ngọc Xuân</t>
  </si>
  <si>
    <t>510180009</t>
  </si>
  <si>
    <t>Trần Yến Nhi</t>
  </si>
  <si>
    <t>2,84</t>
  </si>
  <si>
    <t>510180010</t>
  </si>
  <si>
    <t>Trương Yến Nhi</t>
  </si>
  <si>
    <t>2,71</t>
  </si>
  <si>
    <t>510180008</t>
  </si>
  <si>
    <t>Hà Thị Hồng Nhi</t>
  </si>
  <si>
    <t>3,05</t>
  </si>
  <si>
    <t>510180016</t>
  </si>
  <si>
    <t>Trẩn Nam Duy Tường</t>
  </si>
  <si>
    <t>3,16</t>
  </si>
  <si>
    <t>510180002</t>
  </si>
  <si>
    <t>2,82</t>
  </si>
  <si>
    <t>510180014</t>
  </si>
  <si>
    <t>Nguyễn Anh Tuấn</t>
  </si>
  <si>
    <t>2,79</t>
  </si>
  <si>
    <t>510180006</t>
  </si>
  <si>
    <t>Vũ Thị Mơ</t>
  </si>
  <si>
    <t>2,95</t>
  </si>
  <si>
    <t>510180013</t>
  </si>
  <si>
    <t>Nguyễn Hải Thanh</t>
  </si>
  <si>
    <t>2,89</t>
  </si>
  <si>
    <t>510180011</t>
  </si>
  <si>
    <t>Hoàng Mộng Như Quỳnh</t>
  </si>
  <si>
    <t>510180007</t>
  </si>
  <si>
    <t>Huỳnh Thị Thúy Nga</t>
  </si>
  <si>
    <t>2,76</t>
  </si>
  <si>
    <t>510180012</t>
  </si>
  <si>
    <t>Nguyễn Thị Tân</t>
  </si>
  <si>
    <t>2,55</t>
  </si>
  <si>
    <t>Nguyễn Hoài Thương</t>
  </si>
  <si>
    <t>2,98</t>
  </si>
  <si>
    <t>Thị Bên</t>
  </si>
  <si>
    <t>2,45</t>
  </si>
  <si>
    <t>Bùi Đức Kính</t>
  </si>
  <si>
    <t>2,35</t>
  </si>
  <si>
    <t>Thĩ</t>
  </si>
  <si>
    <t>Y Thủy</t>
  </si>
  <si>
    <t>1,68</t>
  </si>
  <si>
    <t>1,5</t>
  </si>
  <si>
    <t>Sùng A Chua</t>
  </si>
  <si>
    <t>2,48</t>
  </si>
  <si>
    <t>Lê Ngọc Phương Duyên</t>
  </si>
  <si>
    <t>3,67</t>
  </si>
  <si>
    <t>Trần Thị Liên</t>
  </si>
  <si>
    <t>3,12</t>
  </si>
  <si>
    <t>Vũ Văn Nam</t>
  </si>
  <si>
    <t>2,75</t>
  </si>
  <si>
    <t>Nguyễn Thanh Ngân</t>
  </si>
  <si>
    <t>2,56</t>
  </si>
  <si>
    <t>Huỳnh Lê Phương Nhi</t>
  </si>
  <si>
    <t>2,92</t>
  </si>
  <si>
    <t>Mai Thị Hồng Nhung</t>
  </si>
  <si>
    <t>Nguyễn Thị Minh Anh</t>
  </si>
  <si>
    <t>TIẾNG
ANH</t>
  </si>
  <si>
    <t>Danh sách có 945 sinh viên ./.</t>
  </si>
  <si>
    <t>BẢNG TỔNG HỢP KẾT QUẢ ĐÁNH GIÁ SINH VIÊN HỌC KỲ II</t>
  </si>
  <si>
    <t>HỌ VÀ TÊN</t>
  </si>
  <si>
    <t>3.56</t>
  </si>
  <si>
    <t>GHI CHÚ</t>
  </si>
  <si>
    <t>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</si>
</sst>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2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color theme="1"/>
      <name val="Times New Roman"/>
      <family val="1"/>
    </font>
    <font>
      <b/>
      <i/>
      <u val="single"/>
      <sz val="1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0"/>
      <name val="Calibri"/>
      <family val="2"/>
    </font>
    <font>
      <b/>
      <i/>
      <sz val="13"/>
      <color rgb="FF000000"/>
      <name val="Times New Roman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14">
    <xf numFmtId="0" fontId="0" fillId="0" borderId="0" xfId="0"/>
    <xf numFmtId="4" fontId="21" fillId="2" borderId="0" xfId="20" applyNumberFormat="1" applyFont="1" applyFill="1" applyAlignment="1">
      <alignment horizontal="center" vertical="center"/>
      <protection/>
    </xf>
    <xf numFmtId="0" fontId="22" fillId="2" borderId="0" xfId="20" applyFont="1" applyFill="1" applyAlignment="1">
      <alignment horizontal="center"/>
      <protection/>
    </xf>
    <xf numFmtId="0" fontId="23" fillId="2" borderId="0" xfId="20" applyFont="1" applyFill="1" applyAlignment="1">
      <alignment horizontal="center"/>
      <protection/>
    </xf>
    <xf numFmtId="0" fontId="23" fillId="2" borderId="0" xfId="20" applyFont="1" applyFill="1" applyBorder="1">
      <alignment/>
      <protection/>
    </xf>
    <xf numFmtId="0" fontId="23" fillId="2" borderId="0" xfId="20" applyFont="1" applyFill="1">
      <alignment/>
      <protection/>
    </xf>
    <xf numFmtId="4" fontId="21" fillId="2" borderId="0" xfId="20" applyNumberFormat="1" applyFont="1" applyFill="1" applyAlignment="1">
      <alignment horizontal="center"/>
      <protection/>
    </xf>
    <xf numFmtId="0" fontId="22" fillId="2" borderId="0" xfId="22" applyFont="1" applyFill="1" applyAlignment="1">
      <alignment horizontal="center"/>
      <protection/>
    </xf>
    <xf numFmtId="49" fontId="21" fillId="2" borderId="0" xfId="22" applyNumberFormat="1" applyFont="1" applyFill="1" applyAlignment="1">
      <alignment horizontal="center"/>
      <protection/>
    </xf>
    <xf numFmtId="0" fontId="21" fillId="2" borderId="0" xfId="22" applyFont="1" applyFill="1" applyAlignment="1">
      <alignment horizontal="left"/>
      <protection/>
    </xf>
    <xf numFmtId="4" fontId="21" fillId="2" borderId="0" xfId="22" applyNumberFormat="1" applyFont="1" applyFill="1" applyAlignment="1">
      <alignment horizontal="center"/>
      <protection/>
    </xf>
    <xf numFmtId="0" fontId="21" fillId="2" borderId="0" xfId="22" applyFont="1" applyFill="1" applyAlignment="1">
      <alignment horizontal="center"/>
      <protection/>
    </xf>
    <xf numFmtId="0" fontId="22" fillId="2" borderId="0" xfId="22" applyFont="1" applyFill="1">
      <alignment/>
      <protection/>
    </xf>
    <xf numFmtId="0" fontId="25" fillId="2" borderId="0" xfId="22" applyFont="1" applyFill="1">
      <alignment/>
      <protection/>
    </xf>
    <xf numFmtId="0" fontId="26" fillId="2" borderId="0" xfId="22" applyFont="1" applyFill="1">
      <alignment/>
      <protection/>
    </xf>
    <xf numFmtId="0" fontId="21" fillId="2" borderId="0" xfId="22" applyFont="1" applyFill="1">
      <alignment/>
      <protection/>
    </xf>
    <xf numFmtId="4" fontId="21" fillId="2" borderId="1" xfId="22" applyNumberFormat="1" applyFont="1" applyFill="1" applyBorder="1" applyAlignment="1">
      <alignment horizontal="center" vertical="center"/>
      <protection/>
    </xf>
    <xf numFmtId="0" fontId="22" fillId="2" borderId="1" xfId="22" applyFont="1" applyFill="1" applyBorder="1" applyAlignment="1">
      <alignment horizontal="center" vertical="center"/>
      <protection/>
    </xf>
    <xf numFmtId="0" fontId="22" fillId="2" borderId="1" xfId="22" applyFont="1" applyFill="1" applyBorder="1" applyAlignment="1">
      <alignment horizontal="center" wrapText="1"/>
      <protection/>
    </xf>
    <xf numFmtId="49" fontId="22" fillId="2" borderId="1" xfId="21" applyNumberFormat="1" applyFont="1" applyFill="1" applyBorder="1" applyAlignment="1">
      <alignment horizontal="center" vertical="center" wrapText="1"/>
      <protection/>
    </xf>
    <xf numFmtId="0" fontId="22" fillId="2" borderId="1" xfId="21" applyFont="1" applyFill="1" applyBorder="1" applyAlignment="1">
      <alignment horizontal="left" vertical="center" wrapText="1"/>
      <protection/>
    </xf>
    <xf numFmtId="4" fontId="22" fillId="2" borderId="1" xfId="21" applyNumberFormat="1" applyFont="1" applyFill="1" applyBorder="1" applyAlignment="1">
      <alignment horizontal="center" vertical="center" wrapText="1"/>
      <protection/>
    </xf>
    <xf numFmtId="0" fontId="22" fillId="2" borderId="1" xfId="21" applyFont="1" applyFill="1" applyBorder="1" applyAlignment="1">
      <alignment horizontal="center" vertical="center" wrapText="1"/>
      <protection/>
    </xf>
    <xf numFmtId="0" fontId="22" fillId="2" borderId="1" xfId="22" applyFont="1" applyFill="1" applyBorder="1" applyAlignment="1">
      <alignment horizontal="center"/>
      <protection/>
    </xf>
    <xf numFmtId="0" fontId="22" fillId="2" borderId="1" xfId="23" applyFont="1" applyFill="1" applyBorder="1" applyAlignment="1">
      <alignment horizontal="center" vertical="center" wrapText="1"/>
      <protection/>
    </xf>
    <xf numFmtId="0" fontId="22" fillId="2" borderId="1" xfId="22" applyFont="1" applyFill="1" applyBorder="1" applyAlignment="1">
      <alignment horizontal="center" vertical="center" wrapText="1"/>
      <protection/>
    </xf>
    <xf numFmtId="0" fontId="22" fillId="2" borderId="1" xfId="20" applyFont="1" applyFill="1" applyBorder="1" applyAlignment="1">
      <alignment horizontal="center" vertical="center" wrapText="1"/>
      <protection/>
    </xf>
    <xf numFmtId="0" fontId="22" fillId="2" borderId="1" xfId="21" applyFont="1" applyFill="1" applyBorder="1" applyAlignment="1">
      <alignment horizontal="center"/>
      <protection/>
    </xf>
    <xf numFmtId="49" fontId="22" fillId="2" borderId="1" xfId="25" applyNumberFormat="1" applyFont="1" applyFill="1" applyBorder="1" applyAlignment="1">
      <alignment horizontal="center" vertical="center" wrapText="1"/>
      <protection/>
    </xf>
    <xf numFmtId="0" fontId="22" fillId="2" borderId="1" xfId="26" applyFont="1" applyFill="1" applyBorder="1" applyAlignment="1">
      <alignment horizontal="left" vertical="center" wrapText="1"/>
      <protection/>
    </xf>
    <xf numFmtId="4" fontId="22" fillId="2" borderId="1" xfId="26" applyNumberFormat="1" applyFont="1" applyFill="1" applyBorder="1" applyAlignment="1">
      <alignment horizontal="center" vertical="center" wrapText="1"/>
      <protection/>
    </xf>
    <xf numFmtId="0" fontId="22" fillId="2" borderId="1" xfId="26" applyFont="1" applyFill="1" applyBorder="1" applyAlignment="1">
      <alignment horizontal="center" vertical="center" wrapText="1"/>
      <protection/>
    </xf>
    <xf numFmtId="49" fontId="22" fillId="2" borderId="1" xfId="27" applyNumberFormat="1" applyFont="1" applyFill="1" applyBorder="1" applyAlignment="1">
      <alignment horizontal="center" vertical="center" wrapText="1"/>
      <protection/>
    </xf>
    <xf numFmtId="0" fontId="22" fillId="2" borderId="1" xfId="27" applyFont="1" applyFill="1" applyBorder="1" applyAlignment="1">
      <alignment vertical="center" wrapText="1"/>
      <protection/>
    </xf>
    <xf numFmtId="0" fontId="22" fillId="2" borderId="1" xfId="27" applyFont="1" applyFill="1" applyBorder="1" applyAlignment="1">
      <alignment horizontal="center" vertical="center" wrapText="1"/>
      <protection/>
    </xf>
    <xf numFmtId="0" fontId="22" fillId="3" borderId="1" xfId="21" applyFont="1" applyFill="1" applyBorder="1" applyAlignment="1">
      <alignment horizontal="center"/>
      <protection/>
    </xf>
    <xf numFmtId="0" fontId="22" fillId="2" borderId="1" xfId="20" applyFont="1" applyFill="1" applyBorder="1" applyAlignment="1">
      <alignment horizontal="left" vertical="center" wrapText="1"/>
      <protection/>
    </xf>
    <xf numFmtId="0" fontId="22" fillId="2" borderId="1" xfId="21" applyFont="1" applyFill="1" applyBorder="1" applyAlignment="1">
      <alignment horizontal="left" vertical="center"/>
      <protection/>
    </xf>
    <xf numFmtId="4" fontId="22" fillId="2" borderId="1" xfId="21" applyNumberFormat="1" applyFont="1" applyFill="1" applyBorder="1" applyAlignment="1">
      <alignment horizontal="center" vertical="center"/>
      <protection/>
    </xf>
    <xf numFmtId="0" fontId="22" fillId="2" borderId="1" xfId="21" applyFont="1" applyFill="1" applyBorder="1" applyAlignment="1">
      <alignment horizontal="center" vertical="center"/>
      <protection/>
    </xf>
    <xf numFmtId="49" fontId="22" fillId="3" borderId="1" xfId="21" applyNumberFormat="1" applyFont="1" applyFill="1" applyBorder="1" applyAlignment="1">
      <alignment horizontal="center" vertical="center" wrapText="1"/>
      <protection/>
    </xf>
    <xf numFmtId="0" fontId="22" fillId="3" borderId="1" xfId="21" applyFont="1" applyFill="1" applyBorder="1" applyAlignment="1">
      <alignment horizontal="left" vertical="center" wrapText="1"/>
      <protection/>
    </xf>
    <xf numFmtId="4" fontId="22" fillId="3" borderId="1" xfId="21" applyNumberFormat="1" applyFont="1" applyFill="1" applyBorder="1" applyAlignment="1">
      <alignment horizontal="center" vertical="center" wrapText="1"/>
      <protection/>
    </xf>
    <xf numFmtId="0" fontId="22" fillId="3" borderId="1" xfId="21" applyFont="1" applyFill="1" applyBorder="1" applyAlignment="1">
      <alignment horizontal="center" vertical="center" wrapText="1"/>
      <protection/>
    </xf>
    <xf numFmtId="49" fontId="22" fillId="2" borderId="1" xfId="22" applyNumberFormat="1" applyFont="1" applyFill="1" applyBorder="1" applyAlignment="1">
      <alignment horizontal="center"/>
      <protection/>
    </xf>
    <xf numFmtId="0" fontId="22" fillId="2" borderId="1" xfId="22" applyFont="1" applyFill="1" applyBorder="1" applyAlignment="1">
      <alignment horizontal="left"/>
      <protection/>
    </xf>
    <xf numFmtId="4" fontId="22" fillId="2" borderId="1" xfId="22" applyNumberFormat="1" applyFont="1" applyFill="1" applyBorder="1" applyAlignment="1">
      <alignment horizontal="center"/>
      <protection/>
    </xf>
    <xf numFmtId="49" fontId="22" fillId="2" borderId="1" xfId="22" applyNumberFormat="1" applyFont="1" applyFill="1" applyBorder="1" applyAlignment="1">
      <alignment horizontal="center" vertical="center" wrapText="1"/>
      <protection/>
    </xf>
    <xf numFmtId="0" fontId="22" fillId="2" borderId="1" xfId="22" applyFont="1" applyFill="1" applyBorder="1" applyAlignment="1">
      <alignment horizontal="left" vertical="center" wrapText="1"/>
      <protection/>
    </xf>
    <xf numFmtId="4" fontId="22" fillId="2" borderId="1" xfId="22" applyNumberFormat="1" applyFont="1" applyFill="1" applyBorder="1" applyAlignment="1">
      <alignment horizontal="center" vertical="center" wrapText="1"/>
      <protection/>
    </xf>
    <xf numFmtId="49" fontId="22" fillId="2" borderId="1" xfId="28" applyNumberFormat="1" applyFont="1" applyFill="1" applyBorder="1" applyAlignment="1">
      <alignment horizontal="center" vertical="center" wrapText="1"/>
      <protection/>
    </xf>
    <xf numFmtId="0" fontId="22" fillId="2" borderId="1" xfId="28" applyFont="1" applyFill="1" applyBorder="1" applyAlignment="1">
      <alignment horizontal="left" vertical="center" wrapText="1"/>
      <protection/>
    </xf>
    <xf numFmtId="4" fontId="22" fillId="2" borderId="1" xfId="29" applyNumberFormat="1" applyFont="1" applyFill="1" applyBorder="1" applyAlignment="1">
      <alignment horizontal="center" vertical="center" wrapText="1"/>
      <protection/>
    </xf>
    <xf numFmtId="0" fontId="22" fillId="2" borderId="1" xfId="29" applyFont="1" applyFill="1" applyBorder="1" applyAlignment="1">
      <alignment horizontal="center" vertical="center" wrapText="1"/>
      <protection/>
    </xf>
    <xf numFmtId="0" fontId="22" fillId="2" borderId="1" xfId="28" applyFont="1" applyFill="1" applyBorder="1" applyAlignment="1">
      <alignment horizontal="center" vertical="center" wrapText="1"/>
      <protection/>
    </xf>
    <xf numFmtId="4" fontId="22" fillId="2" borderId="1" xfId="21" applyNumberFormat="1" applyFont="1" applyFill="1" applyBorder="1" applyAlignment="1">
      <alignment horizontal="center"/>
      <protection/>
    </xf>
    <xf numFmtId="49" fontId="22" fillId="2" borderId="1" xfId="30" applyNumberFormat="1" applyFont="1" applyFill="1" applyBorder="1" applyAlignment="1">
      <alignment horizontal="center" vertical="center" wrapText="1"/>
      <protection/>
    </xf>
    <xf numFmtId="0" fontId="22" fillId="2" borderId="1" xfId="30" applyFont="1" applyFill="1" applyBorder="1" applyAlignment="1">
      <alignment horizontal="left" vertical="center" wrapText="1"/>
      <protection/>
    </xf>
    <xf numFmtId="0" fontId="22" fillId="3" borderId="1" xfId="29" applyFont="1" applyFill="1" applyBorder="1" applyAlignment="1">
      <alignment horizontal="center" vertical="center" wrapText="1"/>
      <protection/>
    </xf>
    <xf numFmtId="0" fontId="22" fillId="2" borderId="1" xfId="21" applyFont="1" applyFill="1" applyBorder="1" applyAlignment="1">
      <alignment horizontal="left"/>
      <protection/>
    </xf>
    <xf numFmtId="49" fontId="22" fillId="2" borderId="1" xfId="31" applyNumberFormat="1" applyFont="1" applyFill="1" applyBorder="1" applyAlignment="1">
      <alignment horizontal="center" vertical="center" wrapText="1"/>
      <protection/>
    </xf>
    <xf numFmtId="0" fontId="22" fillId="2" borderId="1" xfId="27" applyFont="1" applyFill="1" applyBorder="1" applyAlignment="1">
      <alignment horizontal="center" vertical="center"/>
      <protection/>
    </xf>
    <xf numFmtId="49" fontId="22" fillId="2" borderId="1" xfId="29" applyNumberFormat="1" applyFont="1" applyFill="1" applyBorder="1" applyAlignment="1">
      <alignment horizontal="center" vertical="center" wrapText="1"/>
      <protection/>
    </xf>
    <xf numFmtId="0" fontId="22" fillId="2" borderId="1" xfId="29" applyFont="1" applyFill="1" applyBorder="1" applyAlignment="1">
      <alignment horizontal="left" vertical="center" wrapText="1"/>
      <protection/>
    </xf>
    <xf numFmtId="4" fontId="22" fillId="2" borderId="1" xfId="22" applyNumberFormat="1" applyFont="1" applyFill="1" applyBorder="1" applyAlignment="1">
      <alignment horizontal="center" vertical="center"/>
      <protection/>
    </xf>
    <xf numFmtId="0" fontId="22" fillId="2" borderId="1" xfId="29" applyFont="1" applyFill="1" applyBorder="1" applyAlignment="1">
      <alignment horizontal="center"/>
      <protection/>
    </xf>
    <xf numFmtId="0" fontId="22" fillId="2" borderId="1" xfId="27" applyFont="1" applyFill="1" applyBorder="1" applyAlignment="1">
      <alignment horizontal="center"/>
      <protection/>
    </xf>
    <xf numFmtId="49" fontId="22" fillId="3" borderId="1" xfId="29" applyNumberFormat="1" applyFont="1" applyFill="1" applyBorder="1" applyAlignment="1">
      <alignment horizontal="center" vertical="center" wrapText="1"/>
      <protection/>
    </xf>
    <xf numFmtId="0" fontId="22" fillId="3" borderId="1" xfId="29" applyFont="1" applyFill="1" applyBorder="1" applyAlignment="1">
      <alignment horizontal="left" vertical="center" wrapText="1"/>
      <protection/>
    </xf>
    <xf numFmtId="4" fontId="22" fillId="3" borderId="1" xfId="29" applyNumberFormat="1" applyFont="1" applyFill="1" applyBorder="1" applyAlignment="1">
      <alignment horizontal="center" vertical="center" wrapText="1"/>
      <protection/>
    </xf>
    <xf numFmtId="0" fontId="22" fillId="3" borderId="1" xfId="29" applyFont="1" applyFill="1" applyBorder="1" applyAlignment="1">
      <alignment horizontal="center" wrapText="1"/>
      <protection/>
    </xf>
    <xf numFmtId="0" fontId="22" fillId="4" borderId="1" xfId="23" applyFont="1" applyFill="1" applyBorder="1" applyAlignment="1">
      <alignment horizontal="center" vertical="center" wrapText="1"/>
      <protection/>
    </xf>
    <xf numFmtId="49" fontId="22" fillId="2" borderId="1" xfId="20" applyNumberFormat="1" applyFont="1" applyFill="1" applyBorder="1" applyAlignment="1">
      <alignment horizontal="center" vertical="center" wrapText="1"/>
      <protection/>
    </xf>
    <xf numFmtId="4" fontId="22" fillId="2" borderId="1" xfId="20" applyNumberFormat="1" applyFont="1" applyFill="1" applyBorder="1" applyAlignment="1">
      <alignment horizontal="center" vertical="center" wrapText="1"/>
      <protection/>
    </xf>
    <xf numFmtId="0" fontId="22" fillId="3" borderId="1" xfId="20" applyFont="1" applyFill="1" applyBorder="1" applyAlignment="1">
      <alignment horizontal="center" vertical="center"/>
      <protection/>
    </xf>
    <xf numFmtId="0" fontId="22" fillId="2" borderId="1" xfId="21" applyFont="1" applyFill="1" applyBorder="1" applyAlignment="1">
      <alignment horizontal="center" wrapText="1"/>
      <protection/>
    </xf>
    <xf numFmtId="0" fontId="22" fillId="2" borderId="1" xfId="20" applyFont="1" applyFill="1" applyBorder="1" applyAlignment="1">
      <alignment horizontal="center" vertical="center"/>
      <protection/>
    </xf>
    <xf numFmtId="49" fontId="22" fillId="2" borderId="1" xfId="32" applyNumberFormat="1" applyFont="1" applyFill="1" applyBorder="1" applyAlignment="1">
      <alignment horizontal="center" vertical="center" wrapText="1"/>
      <protection/>
    </xf>
    <xf numFmtId="0" fontId="22" fillId="2" borderId="0" xfId="22" applyFont="1" applyFill="1" applyAlignment="1">
      <alignment horizontal="left"/>
      <protection/>
    </xf>
    <xf numFmtId="4" fontId="22" fillId="2" borderId="0" xfId="22" applyNumberFormat="1" applyFont="1" applyFill="1" applyAlignment="1">
      <alignment horizontal="center"/>
      <protection/>
    </xf>
    <xf numFmtId="49" fontId="25" fillId="2" borderId="0" xfId="22" applyNumberFormat="1" applyFont="1" applyFill="1">
      <alignment/>
      <protection/>
    </xf>
    <xf numFmtId="0" fontId="29" fillId="2" borderId="0" xfId="20" applyFont="1" applyFill="1" applyAlignment="1">
      <alignment horizontal="left"/>
      <protection/>
    </xf>
    <xf numFmtId="0" fontId="29" fillId="2" borderId="0" xfId="20" applyFont="1" applyFill="1" applyAlignment="1">
      <alignment/>
      <protection/>
    </xf>
    <xf numFmtId="49" fontId="22" fillId="2" borderId="0" xfId="22" applyNumberFormat="1" applyFont="1" applyFill="1">
      <alignment/>
      <protection/>
    </xf>
    <xf numFmtId="0" fontId="24" fillId="2" borderId="0" xfId="20" applyFont="1" applyFill="1" applyAlignment="1">
      <alignment horizontal="left"/>
      <protection/>
    </xf>
    <xf numFmtId="0" fontId="23" fillId="2" borderId="0" xfId="20" applyFont="1" applyFill="1" applyAlignment="1">
      <alignment horizontal="left"/>
      <protection/>
    </xf>
    <xf numFmtId="4" fontId="23" fillId="2" borderId="0" xfId="20" applyNumberFormat="1" applyFont="1" applyFill="1" applyAlignment="1">
      <alignment horizontal="center"/>
      <protection/>
    </xf>
    <xf numFmtId="49" fontId="22" fillId="2" borderId="1" xfId="21" applyNumberFormat="1" applyFont="1" applyFill="1" applyBorder="1" applyAlignment="1">
      <alignment horizontal="center"/>
      <protection/>
    </xf>
    <xf numFmtId="0" fontId="22" fillId="2" borderId="0" xfId="22" applyFont="1" applyFill="1" applyBorder="1" applyAlignment="1">
      <alignment horizontal="center" vertical="center"/>
      <protection/>
    </xf>
    <xf numFmtId="49" fontId="22" fillId="2" borderId="0" xfId="21" applyNumberFormat="1" applyFont="1" applyFill="1" applyBorder="1" applyAlignment="1">
      <alignment horizontal="center" vertical="center" wrapText="1"/>
      <protection/>
    </xf>
    <xf numFmtId="0" fontId="22" fillId="2" borderId="0" xfId="21" applyFont="1" applyFill="1" applyBorder="1" applyAlignment="1">
      <alignment horizontal="left" vertical="center" wrapText="1"/>
      <protection/>
    </xf>
    <xf numFmtId="0" fontId="22" fillId="2" borderId="0" xfId="21" applyFont="1" applyFill="1" applyBorder="1" applyAlignment="1">
      <alignment horizontal="center" vertical="center" wrapText="1"/>
      <protection/>
    </xf>
    <xf numFmtId="0" fontId="22" fillId="2" borderId="0" xfId="22" applyFont="1" applyFill="1" applyBorder="1" applyAlignment="1">
      <alignment horizontal="center"/>
      <protection/>
    </xf>
    <xf numFmtId="0" fontId="22" fillId="5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5" fillId="2" borderId="0" xfId="22" applyFont="1" applyFill="1" applyAlignment="1">
      <alignment horizontal="center"/>
      <protection/>
    </xf>
    <xf numFmtId="49" fontId="22" fillId="2" borderId="2" xfId="20" applyNumberFormat="1" applyFont="1" applyFill="1" applyBorder="1" applyAlignment="1">
      <alignment horizontal="center" vertical="center" wrapText="1"/>
      <protection/>
    </xf>
    <xf numFmtId="0" fontId="29" fillId="2" borderId="0" xfId="20" applyFont="1" applyFill="1" applyAlignment="1">
      <alignment horizontal="center"/>
      <protection/>
    </xf>
    <xf numFmtId="0" fontId="24" fillId="2" borderId="0" xfId="20" applyFont="1" applyFill="1" applyAlignment="1">
      <alignment horizontal="center"/>
      <protection/>
    </xf>
    <xf numFmtId="0" fontId="21" fillId="2" borderId="0" xfId="20" applyFont="1" applyFill="1" applyAlignment="1">
      <alignment horizontal="center" vertical="center"/>
      <protection/>
    </xf>
    <xf numFmtId="0" fontId="21" fillId="2" borderId="0" xfId="20" applyFont="1" applyFill="1" applyAlignment="1">
      <alignment horizontal="center"/>
      <protection/>
    </xf>
    <xf numFmtId="0" fontId="22" fillId="6" borderId="0" xfId="22" applyFont="1" applyFill="1">
      <alignment/>
      <protection/>
    </xf>
    <xf numFmtId="0" fontId="22" fillId="2" borderId="1" xfId="22" applyFont="1" applyFill="1" applyBorder="1" applyAlignment="1" quotePrefix="1">
      <alignment horizontal="center"/>
      <protection/>
    </xf>
    <xf numFmtId="49" fontId="22" fillId="2" borderId="2" xfId="21" applyNumberFormat="1" applyFont="1" applyFill="1" applyBorder="1" applyAlignment="1">
      <alignment horizontal="center" vertical="center" wrapText="1"/>
      <protection/>
    </xf>
    <xf numFmtId="49" fontId="22" fillId="3" borderId="2" xfId="29" applyNumberFormat="1" applyFont="1" applyFill="1" applyBorder="1" applyAlignment="1">
      <alignment horizontal="center" vertical="center" wrapText="1"/>
      <protection/>
    </xf>
    <xf numFmtId="49" fontId="22" fillId="2" borderId="2" xfId="22" applyNumberFormat="1" applyFont="1" applyFill="1" applyBorder="1" applyAlignment="1">
      <alignment horizontal="center" vertical="center" wrapText="1"/>
      <protection/>
    </xf>
    <xf numFmtId="49" fontId="22" fillId="2" borderId="2" xfId="30" applyNumberFormat="1" applyFont="1" applyFill="1" applyBorder="1" applyAlignment="1">
      <alignment horizontal="center" vertical="center" wrapText="1"/>
      <protection/>
    </xf>
    <xf numFmtId="49" fontId="22" fillId="2" borderId="2" xfId="25" applyNumberFormat="1" applyFont="1" applyFill="1" applyBorder="1" applyAlignment="1">
      <alignment horizontal="center" vertical="center" wrapText="1"/>
      <protection/>
    </xf>
    <xf numFmtId="49" fontId="22" fillId="2" borderId="2" xfId="32" applyNumberFormat="1" applyFont="1" applyFill="1" applyBorder="1" applyAlignment="1">
      <alignment horizontal="center" vertical="center" wrapText="1"/>
      <protection/>
    </xf>
    <xf numFmtId="0" fontId="5" fillId="5" borderId="0" xfId="47" applyFont="1" applyFill="1" applyAlignment="1">
      <alignment horizontal="center"/>
      <protection/>
    </xf>
    <xf numFmtId="0" fontId="5" fillId="7" borderId="0" xfId="47" applyFont="1" applyFill="1" applyAlignment="1">
      <alignment horizontal="center"/>
      <protection/>
    </xf>
    <xf numFmtId="0" fontId="5" fillId="5" borderId="0" xfId="47" applyFont="1" applyFill="1">
      <alignment/>
      <protection/>
    </xf>
    <xf numFmtId="0" fontId="0" fillId="2" borderId="0" xfId="47" applyFill="1">
      <alignment/>
      <protection/>
    </xf>
    <xf numFmtId="0" fontId="6" fillId="5" borderId="0" xfId="47" applyFont="1" applyFill="1" applyAlignment="1">
      <alignment horizontal="center"/>
      <protection/>
    </xf>
    <xf numFmtId="0" fontId="3" fillId="7" borderId="0" xfId="47" applyFont="1" applyFill="1" applyAlignment="1">
      <alignment horizontal="center"/>
      <protection/>
    </xf>
    <xf numFmtId="0" fontId="3" fillId="5" borderId="0" xfId="47" applyFont="1" applyFill="1" applyAlignment="1">
      <alignment horizontal="center"/>
      <protection/>
    </xf>
    <xf numFmtId="0" fontId="3" fillId="5" borderId="0" xfId="47" applyFont="1" applyFill="1" applyAlignment="1">
      <alignment horizontal="center" vertical="center"/>
      <protection/>
    </xf>
    <xf numFmtId="1" fontId="5" fillId="5" borderId="0" xfId="47" applyNumberFormat="1" applyFont="1" applyFill="1" applyAlignment="1">
      <alignment horizontal="center"/>
      <protection/>
    </xf>
    <xf numFmtId="0" fontId="0" fillId="2" borderId="0" xfId="47" applyFill="1" applyAlignment="1">
      <alignment vertical="center"/>
      <protection/>
    </xf>
    <xf numFmtId="0" fontId="11" fillId="5" borderId="1" xfId="47" applyFont="1" applyFill="1" applyBorder="1" applyAlignment="1">
      <alignment horizontal="center" vertical="center"/>
      <protection/>
    </xf>
    <xf numFmtId="0" fontId="19" fillId="5" borderId="1" xfId="47" applyFont="1" applyFill="1" applyBorder="1" applyAlignment="1">
      <alignment horizontal="center" vertical="center"/>
      <protection/>
    </xf>
    <xf numFmtId="164" fontId="19" fillId="5" borderId="1" xfId="47" applyNumberFormat="1" applyFont="1" applyFill="1" applyBorder="1" applyAlignment="1">
      <alignment horizontal="center"/>
      <protection/>
    </xf>
    <xf numFmtId="1" fontId="19" fillId="5" borderId="1" xfId="47" applyNumberFormat="1" applyFont="1" applyFill="1" applyBorder="1" applyAlignment="1">
      <alignment horizontal="center"/>
      <protection/>
    </xf>
    <xf numFmtId="0" fontId="14" fillId="5" borderId="0" xfId="47" applyFont="1" applyFill="1" applyAlignment="1">
      <alignment horizontal="center"/>
      <protection/>
    </xf>
    <xf numFmtId="0" fontId="14" fillId="8" borderId="0" xfId="47" applyFont="1" applyFill="1" applyAlignment="1">
      <alignment horizontal="center"/>
      <protection/>
    </xf>
    <xf numFmtId="0" fontId="14" fillId="8" borderId="2" xfId="47" applyFont="1" applyFill="1" applyBorder="1" applyAlignment="1">
      <alignment horizontal="center"/>
      <protection/>
    </xf>
    <xf numFmtId="0" fontId="14" fillId="9" borderId="0" xfId="47" applyFont="1" applyFill="1" applyAlignment="1">
      <alignment horizontal="center"/>
      <protection/>
    </xf>
    <xf numFmtId="0" fontId="14" fillId="9" borderId="2" xfId="47" applyFont="1" applyFill="1" applyBorder="1" applyAlignment="1">
      <alignment horizontal="center"/>
      <protection/>
    </xf>
    <xf numFmtId="0" fontId="17" fillId="5" borderId="1" xfId="47" applyFont="1" applyFill="1" applyBorder="1" applyAlignment="1">
      <alignment horizontal="center" vertical="center"/>
      <protection/>
    </xf>
    <xf numFmtId="0" fontId="17" fillId="5" borderId="1" xfId="47" applyFont="1" applyFill="1" applyBorder="1" applyAlignment="1">
      <alignment horizontal="center"/>
      <protection/>
    </xf>
    <xf numFmtId="1" fontId="17" fillId="5" borderId="1" xfId="47" applyNumberFormat="1" applyFont="1" applyFill="1" applyBorder="1" applyAlignment="1">
      <alignment horizontal="center"/>
      <protection/>
    </xf>
    <xf numFmtId="0" fontId="3" fillId="8" borderId="0" xfId="47" applyFont="1" applyFill="1" applyAlignment="1">
      <alignment horizontal="center"/>
      <protection/>
    </xf>
    <xf numFmtId="164" fontId="17" fillId="5" borderId="1" xfId="47" applyNumberFormat="1" applyFont="1" applyFill="1" applyBorder="1" applyAlignment="1">
      <alignment horizontal="center"/>
      <protection/>
    </xf>
    <xf numFmtId="0" fontId="19" fillId="5" borderId="1" xfId="47" applyFont="1" applyFill="1" applyBorder="1" applyAlignment="1">
      <alignment horizontal="center"/>
      <protection/>
    </xf>
    <xf numFmtId="0" fontId="3" fillId="9" borderId="0" xfId="47" applyFont="1" applyFill="1" applyAlignment="1">
      <alignment horizontal="center"/>
      <protection/>
    </xf>
    <xf numFmtId="0" fontId="17" fillId="5" borderId="1" xfId="47" applyFont="1" applyFill="1" applyBorder="1" applyAlignment="1">
      <alignment horizontal="center" shrinkToFit="1"/>
      <protection/>
    </xf>
    <xf numFmtId="1" fontId="3" fillId="5" borderId="0" xfId="47" applyNumberFormat="1" applyFont="1" applyFill="1">
      <alignment/>
      <protection/>
    </xf>
    <xf numFmtId="0" fontId="3" fillId="5" borderId="0" xfId="47" applyFont="1" applyFill="1">
      <alignment/>
      <protection/>
    </xf>
    <xf numFmtId="0" fontId="3" fillId="8" borderId="0" xfId="47" applyFont="1" applyFill="1">
      <alignment/>
      <protection/>
    </xf>
    <xf numFmtId="1" fontId="20" fillId="5" borderId="1" xfId="47" applyNumberFormat="1" applyFont="1" applyFill="1" applyBorder="1" applyAlignment="1">
      <alignment horizontal="center"/>
      <protection/>
    </xf>
    <xf numFmtId="164" fontId="20" fillId="5" borderId="1" xfId="47" applyNumberFormat="1" applyFont="1" applyFill="1" applyBorder="1" applyAlignment="1">
      <alignment horizontal="center"/>
      <protection/>
    </xf>
    <xf numFmtId="164" fontId="14" fillId="5" borderId="0" xfId="47" applyNumberFormat="1" applyFont="1" applyFill="1">
      <alignment/>
      <protection/>
    </xf>
    <xf numFmtId="164" fontId="14" fillId="8" borderId="0" xfId="47" applyNumberFormat="1" applyFont="1" applyFill="1">
      <alignment/>
      <protection/>
    </xf>
    <xf numFmtId="0" fontId="12" fillId="5" borderId="1" xfId="47" applyFont="1" applyFill="1" applyBorder="1" applyAlignment="1">
      <alignment horizontal="center"/>
      <protection/>
    </xf>
    <xf numFmtId="0" fontId="12" fillId="7" borderId="1" xfId="47" applyFont="1" applyFill="1" applyBorder="1" applyAlignment="1">
      <alignment horizontal="center"/>
      <protection/>
    </xf>
    <xf numFmtId="0" fontId="5" fillId="8" borderId="0" xfId="47" applyFont="1" applyFill="1">
      <alignment/>
      <protection/>
    </xf>
    <xf numFmtId="0" fontId="5" fillId="8" borderId="2" xfId="47" applyFont="1" applyFill="1" applyBorder="1">
      <alignment/>
      <protection/>
    </xf>
    <xf numFmtId="0" fontId="11" fillId="5" borderId="1" xfId="47" applyFont="1" applyFill="1" applyBorder="1" applyAlignment="1">
      <alignment horizontal="center"/>
      <protection/>
    </xf>
    <xf numFmtId="1" fontId="11" fillId="5" borderId="1" xfId="47" applyNumberFormat="1" applyFont="1" applyFill="1" applyBorder="1" applyAlignment="1">
      <alignment horizontal="center"/>
      <protection/>
    </xf>
    <xf numFmtId="0" fontId="3" fillId="8" borderId="2" xfId="47" applyFont="1" applyFill="1" applyBorder="1">
      <alignment/>
      <protection/>
    </xf>
    <xf numFmtId="164" fontId="13" fillId="5" borderId="1" xfId="47" applyNumberFormat="1" applyFont="1" applyFill="1" applyBorder="1" applyAlignment="1">
      <alignment horizontal="center"/>
      <protection/>
    </xf>
    <xf numFmtId="1" fontId="13" fillId="5" borderId="1" xfId="47" applyNumberFormat="1" applyFont="1" applyFill="1" applyBorder="1" applyAlignment="1">
      <alignment horizontal="center"/>
      <protection/>
    </xf>
    <xf numFmtId="164" fontId="14" fillId="8" borderId="2" xfId="47" applyNumberFormat="1" applyFont="1" applyFill="1" applyBorder="1">
      <alignment/>
      <protection/>
    </xf>
    <xf numFmtId="0" fontId="13" fillId="5" borderId="1" xfId="47" applyFont="1" applyFill="1" applyBorder="1" applyAlignment="1">
      <alignment horizontal="center"/>
      <protection/>
    </xf>
    <xf numFmtId="0" fontId="14" fillId="5" borderId="0" xfId="47" applyFont="1" applyFill="1">
      <alignment/>
      <protection/>
    </xf>
    <xf numFmtId="0" fontId="14" fillId="8" borderId="0" xfId="47" applyFont="1" applyFill="1">
      <alignment/>
      <protection/>
    </xf>
    <xf numFmtId="0" fontId="14" fillId="8" borderId="2" xfId="47" applyFont="1" applyFill="1" applyBorder="1">
      <alignment/>
      <protection/>
    </xf>
    <xf numFmtId="1" fontId="12" fillId="5" borderId="1" xfId="47" applyNumberFormat="1" applyFont="1" applyFill="1" applyBorder="1" applyAlignment="1">
      <alignment horizontal="center"/>
      <protection/>
    </xf>
    <xf numFmtId="1" fontId="5" fillId="5" borderId="0" xfId="47" applyNumberFormat="1" applyFont="1" applyFill="1">
      <alignment/>
      <protection/>
    </xf>
    <xf numFmtId="1" fontId="5" fillId="5" borderId="2" xfId="47" applyNumberFormat="1" applyFont="1" applyFill="1" applyBorder="1">
      <alignment/>
      <protection/>
    </xf>
    <xf numFmtId="1" fontId="12" fillId="7" borderId="1" xfId="47" applyNumberFormat="1" applyFont="1" applyFill="1" applyBorder="1" applyAlignment="1">
      <alignment horizontal="center"/>
      <protection/>
    </xf>
    <xf numFmtId="1" fontId="3" fillId="5" borderId="2" xfId="47" applyNumberFormat="1" applyFont="1" applyFill="1" applyBorder="1">
      <alignment/>
      <protection/>
    </xf>
    <xf numFmtId="164" fontId="14" fillId="5" borderId="2" xfId="47" applyNumberFormat="1" applyFont="1" applyFill="1" applyBorder="1">
      <alignment/>
      <protection/>
    </xf>
    <xf numFmtId="164" fontId="15" fillId="5" borderId="1" xfId="47" applyNumberFormat="1" applyFont="1" applyFill="1" applyBorder="1" applyAlignment="1">
      <alignment horizontal="center"/>
      <protection/>
    </xf>
    <xf numFmtId="164" fontId="16" fillId="5" borderId="0" xfId="47" applyNumberFormat="1" applyFont="1" applyFill="1">
      <alignment/>
      <protection/>
    </xf>
    <xf numFmtId="164" fontId="16" fillId="8" borderId="0" xfId="47" applyNumberFormat="1" applyFont="1" applyFill="1">
      <alignment/>
      <protection/>
    </xf>
    <xf numFmtId="0" fontId="11" fillId="5" borderId="1" xfId="47" applyFont="1" applyFill="1" applyBorder="1" applyAlignment="1">
      <alignment horizontal="center"/>
      <protection/>
    </xf>
    <xf numFmtId="164" fontId="3" fillId="5" borderId="0" xfId="47" applyNumberFormat="1" applyFont="1" applyFill="1">
      <alignment/>
      <protection/>
    </xf>
    <xf numFmtId="164" fontId="13" fillId="5" borderId="1" xfId="47" applyNumberFormat="1" applyFont="1" applyFill="1" applyBorder="1" applyAlignment="1">
      <alignment horizontal="center"/>
      <protection/>
    </xf>
    <xf numFmtId="1" fontId="17" fillId="5" borderId="0" xfId="47" applyNumberFormat="1" applyFont="1" applyFill="1" applyAlignment="1">
      <alignment horizontal="center"/>
      <protection/>
    </xf>
    <xf numFmtId="0" fontId="18" fillId="5" borderId="0" xfId="47" applyFont="1" applyFill="1" applyAlignment="1">
      <alignment horizontal="center"/>
      <protection/>
    </xf>
    <xf numFmtId="0" fontId="14" fillId="5" borderId="0" xfId="47" applyFont="1" applyFill="1" applyAlignment="1">
      <alignment horizontal="center" vertical="center"/>
      <protection/>
    </xf>
    <xf numFmtId="0" fontId="18" fillId="5" borderId="0" xfId="47" applyFont="1" applyFill="1" applyAlignment="1">
      <alignment horizontal="center"/>
      <protection/>
    </xf>
    <xf numFmtId="1" fontId="5" fillId="7" borderId="0" xfId="47" applyNumberFormat="1" applyFont="1" applyFill="1" applyAlignment="1">
      <alignment horizontal="center"/>
      <protection/>
    </xf>
    <xf numFmtId="3" fontId="5" fillId="5" borderId="0" xfId="47" applyNumberFormat="1" applyFont="1" applyFill="1" applyAlignment="1">
      <alignment horizontal="center"/>
      <protection/>
    </xf>
    <xf numFmtId="3" fontId="3" fillId="5" borderId="0" xfId="47" applyNumberFormat="1" applyFont="1" applyFill="1" applyAlignment="1">
      <alignment horizontal="center" vertical="center"/>
      <protection/>
    </xf>
    <xf numFmtId="3" fontId="5" fillId="7" borderId="0" xfId="47" applyNumberFormat="1" applyFont="1" applyFill="1" applyAlignment="1">
      <alignment horizontal="center"/>
      <protection/>
    </xf>
    <xf numFmtId="3" fontId="5" fillId="5" borderId="0" xfId="47" applyNumberFormat="1" applyFont="1" applyFill="1">
      <alignment/>
      <protection/>
    </xf>
    <xf numFmtId="0" fontId="27" fillId="2" borderId="0" xfId="22" applyFont="1" applyFill="1" applyAlignment="1">
      <alignment horizontal="center" wrapText="1"/>
      <protection/>
    </xf>
    <xf numFmtId="0" fontId="23" fillId="2" borderId="0" xfId="20" applyFont="1" applyFill="1" applyBorder="1" applyAlignment="1">
      <alignment horizontal="center"/>
      <protection/>
    </xf>
    <xf numFmtId="0" fontId="24" fillId="2" borderId="0" xfId="21" applyFont="1" applyFill="1" applyBorder="1" applyAlignment="1">
      <alignment/>
      <protection/>
    </xf>
    <xf numFmtId="0" fontId="25" fillId="2" borderId="0" xfId="22" applyFont="1" applyFill="1" applyBorder="1" applyAlignment="1">
      <alignment horizontal="center"/>
      <protection/>
    </xf>
    <xf numFmtId="0" fontId="25" fillId="2" borderId="0" xfId="22" applyFont="1" applyFill="1" applyBorder="1">
      <alignment/>
      <protection/>
    </xf>
    <xf numFmtId="0" fontId="26" fillId="2" borderId="0" xfId="22" applyFont="1" applyFill="1" applyBorder="1" applyAlignment="1">
      <alignment horizontal="center"/>
      <protection/>
    </xf>
    <xf numFmtId="0" fontId="26" fillId="2" borderId="0" xfId="22" applyFont="1" applyFill="1" applyBorder="1">
      <alignment/>
      <protection/>
    </xf>
    <xf numFmtId="0" fontId="21" fillId="2" borderId="1" xfId="22" applyFont="1" applyFill="1" applyBorder="1" applyAlignment="1">
      <alignment horizontal="center" vertical="center"/>
      <protection/>
    </xf>
    <xf numFmtId="0" fontId="3" fillId="5" borderId="0" xfId="47" applyFont="1" applyFill="1" applyAlignment="1">
      <alignment horizontal="center"/>
      <protection/>
    </xf>
    <xf numFmtId="0" fontId="4" fillId="2" borderId="0" xfId="47" applyFont="1" applyFill="1">
      <alignment/>
      <protection/>
    </xf>
    <xf numFmtId="0" fontId="11" fillId="5" borderId="1" xfId="47" applyFont="1" applyFill="1" applyBorder="1" applyAlignment="1">
      <alignment horizontal="center" vertical="center" wrapText="1"/>
      <protection/>
    </xf>
    <xf numFmtId="0" fontId="4" fillId="2" borderId="1" xfId="47" applyFont="1" applyFill="1" applyBorder="1">
      <alignment/>
      <protection/>
    </xf>
    <xf numFmtId="0" fontId="11" fillId="5" borderId="1" xfId="47" applyFont="1" applyFill="1" applyBorder="1" applyAlignment="1">
      <alignment horizontal="center" vertical="center"/>
      <protection/>
    </xf>
    <xf numFmtId="0" fontId="11" fillId="2" borderId="1" xfId="47" applyFont="1" applyFill="1" applyBorder="1" applyAlignment="1">
      <alignment vertical="center"/>
      <protection/>
    </xf>
    <xf numFmtId="0" fontId="11" fillId="5" borderId="1" xfId="47" applyFont="1" applyFill="1" applyBorder="1" applyAlignment="1">
      <alignment horizontal="center"/>
      <protection/>
    </xf>
    <xf numFmtId="164" fontId="13" fillId="5" borderId="1" xfId="47" applyNumberFormat="1" applyFont="1" applyFill="1" applyBorder="1" applyAlignment="1">
      <alignment horizontal="center"/>
      <protection/>
    </xf>
    <xf numFmtId="0" fontId="18" fillId="5" borderId="0" xfId="47" applyFont="1" applyFill="1" applyAlignment="1">
      <alignment horizontal="center"/>
      <protection/>
    </xf>
    <xf numFmtId="0" fontId="7" fillId="5" borderId="0" xfId="47" applyFont="1" applyFill="1" applyAlignment="1">
      <alignment horizontal="center" vertical="center" wrapText="1"/>
      <protection/>
    </xf>
    <xf numFmtId="0" fontId="4" fillId="2" borderId="1" xfId="47" applyFont="1" applyFill="1" applyBorder="1" applyAlignment="1">
      <alignment vertical="center"/>
      <protection/>
    </xf>
    <xf numFmtId="1" fontId="11" fillId="5" borderId="1" xfId="47" applyNumberFormat="1" applyFont="1" applyFill="1" applyBorder="1" applyAlignment="1">
      <alignment horizontal="center" vertical="center"/>
      <protection/>
    </xf>
    <xf numFmtId="0" fontId="17" fillId="5" borderId="1" xfId="47" applyFont="1" applyFill="1" applyBorder="1" applyAlignment="1">
      <alignment horizontal="center" vertical="center" wrapText="1"/>
      <protection/>
    </xf>
    <xf numFmtId="0" fontId="20" fillId="5" borderId="1" xfId="47" applyFont="1" applyFill="1" applyBorder="1" applyAlignment="1">
      <alignment horizontal="center"/>
      <protection/>
    </xf>
    <xf numFmtId="164" fontId="20" fillId="5" borderId="1" xfId="47" applyNumberFormat="1" applyFont="1" applyFill="1" applyBorder="1" applyAlignment="1">
      <alignment horizontal="center"/>
      <protection/>
    </xf>
    <xf numFmtId="0" fontId="7" fillId="5" borderId="0" xfId="47" applyFont="1" applyFill="1" applyAlignment="1">
      <alignment horizontal="center"/>
      <protection/>
    </xf>
    <xf numFmtId="0" fontId="3" fillId="5" borderId="0" xfId="47" applyFont="1" applyFill="1" applyAlignment="1">
      <alignment horizontal="center" vertical="center"/>
      <protection/>
    </xf>
    <xf numFmtId="0" fontId="6" fillId="5" borderId="0" xfId="47" applyFont="1" applyFill="1" applyAlignment="1">
      <alignment horizontal="center"/>
      <protection/>
    </xf>
    <xf numFmtId="0" fontId="21" fillId="2" borderId="1" xfId="22" applyFont="1" applyFill="1" applyBorder="1" applyAlignment="1">
      <alignment horizontal="center" vertical="center"/>
      <protection/>
    </xf>
    <xf numFmtId="0" fontId="28" fillId="2" borderId="0" xfId="22" applyFont="1" applyFill="1" applyAlignment="1">
      <alignment horizontal="center"/>
      <protection/>
    </xf>
    <xf numFmtId="0" fontId="29" fillId="2" borderId="0" xfId="20" applyFont="1" applyFill="1" applyAlignment="1">
      <alignment horizontal="center"/>
      <protection/>
    </xf>
    <xf numFmtId="0" fontId="24" fillId="2" borderId="0" xfId="20" applyFont="1" applyFill="1" applyAlignment="1">
      <alignment horizontal="center"/>
      <protection/>
    </xf>
    <xf numFmtId="0" fontId="21" fillId="2" borderId="0" xfId="20" applyFont="1" applyFill="1" applyAlignment="1">
      <alignment horizontal="center" vertical="center"/>
      <protection/>
    </xf>
    <xf numFmtId="0" fontId="21" fillId="2" borderId="0" xfId="20" applyFont="1" applyFill="1" applyAlignment="1">
      <alignment horizontal="center"/>
      <protection/>
    </xf>
    <xf numFmtId="0" fontId="26" fillId="2" borderId="0" xfId="22" applyFont="1" applyFill="1" applyAlignment="1">
      <alignment horizontal="center" wrapText="1"/>
      <protection/>
    </xf>
    <xf numFmtId="0" fontId="26" fillId="2" borderId="0" xfId="22" applyFont="1" applyFill="1" applyAlignment="1">
      <alignment horizontal="center"/>
      <protection/>
    </xf>
    <xf numFmtId="49" fontId="21" fillId="2" borderId="1" xfId="22" applyNumberFormat="1" applyFont="1" applyFill="1" applyBorder="1" applyAlignment="1">
      <alignment horizontal="center" vertical="center"/>
      <protection/>
    </xf>
    <xf numFmtId="0" fontId="27" fillId="2" borderId="0" xfId="22" applyFont="1" applyFill="1" applyAlignment="1">
      <alignment horizont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 2 2" xfId="22"/>
    <cellStyle name="Excel Built-in Normal" xfId="23"/>
    <cellStyle name="Normal 5 2" xfId="24"/>
    <cellStyle name="Normal 12" xfId="25"/>
    <cellStyle name="Normal 9" xfId="26"/>
    <cellStyle name="Normal 2 3" xfId="27"/>
    <cellStyle name="Normal 4 2" xfId="28"/>
    <cellStyle name="Normal 3 3" xfId="29"/>
    <cellStyle name="Bình thường 2" xfId="30"/>
    <cellStyle name="Normal 11" xfId="31"/>
    <cellStyle name="Normal 10" xfId="32"/>
    <cellStyle name="Normal 2 4" xfId="33"/>
    <cellStyle name="Normal 3" xfId="34"/>
    <cellStyle name="Normal 12 2" xfId="35"/>
    <cellStyle name="Normal 3 3 2" xfId="36"/>
    <cellStyle name="Bình thường 2 2" xfId="37"/>
    <cellStyle name="Normal 11 2" xfId="38"/>
    <cellStyle name="Normal 10 2" xfId="39"/>
    <cellStyle name="Normal 2 5" xfId="40"/>
    <cellStyle name="Normal 12 3" xfId="41"/>
    <cellStyle name="Normal 3 3 3" xfId="42"/>
    <cellStyle name="Bình thường 2 3" xfId="43"/>
    <cellStyle name="Normal 11 3" xfId="44"/>
    <cellStyle name="Normal 10 3" xfId="45"/>
    <cellStyle name="Normal 4" xfId="46"/>
    <cellStyle name="Normal 3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238125</xdr:colOff>
      <xdr:row>3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1950720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</xdr:col>
      <xdr:colOff>219075</xdr:colOff>
      <xdr:row>3</xdr:row>
      <xdr:rowOff>19050</xdr:rowOff>
    </xdr:from>
    <xdr:to>
      <xdr:col>3</xdr:col>
      <xdr:colOff>733425</xdr:colOff>
      <xdr:row>3</xdr:row>
      <xdr:rowOff>19050</xdr:rowOff>
    </xdr:to>
    <xdr:cxnSp macro="">
      <xdr:nvCxnSpPr>
        <xdr:cNvPr id="3" name="Straight Connector 2"/>
        <xdr:cNvCxnSpPr/>
      </xdr:nvCxnSpPr>
      <xdr:spPr>
        <a:xfrm>
          <a:off x="1400175" y="609600"/>
          <a:ext cx="14763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238125</xdr:colOff>
      <xdr:row>3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1950720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26</xdr:col>
      <xdr:colOff>238125</xdr:colOff>
      <xdr:row>3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1950720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26</xdr:col>
      <xdr:colOff>238125</xdr:colOff>
      <xdr:row>3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1950720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8499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8499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8499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8499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88499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88499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26</xdr:col>
      <xdr:colOff>238125</xdr:colOff>
      <xdr:row>3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1950720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26</xdr:col>
      <xdr:colOff>238125</xdr:colOff>
      <xdr:row>3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1950720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26</xdr:col>
      <xdr:colOff>238125</xdr:colOff>
      <xdr:row>3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1950720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26</xdr:col>
      <xdr:colOff>238125</xdr:colOff>
      <xdr:row>3</xdr:row>
      <xdr:rowOff>0</xdr:rowOff>
    </xdr:from>
    <xdr:to>
      <xdr:col>28</xdr:col>
      <xdr:colOff>57150</xdr:colOff>
      <xdr:row>3</xdr:row>
      <xdr:rowOff>66675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1950720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2</xdr:row>
      <xdr:rowOff>190500</xdr:rowOff>
    </xdr:from>
    <xdr:ext cx="647700" cy="38100"/>
    <xdr:grpSp>
      <xdr:nvGrpSpPr>
        <xdr:cNvPr id="2" name="Shape 2"/>
        <xdr:cNvGrpSpPr/>
      </xdr:nvGrpSpPr>
      <xdr:grpSpPr>
        <a:xfrm>
          <a:off x="1095375" y="600075"/>
          <a:ext cx="647700" cy="38100"/>
          <a:chOff x="5022150" y="3780000"/>
          <a:chExt cx="647700" cy="0"/>
        </a:xfrm>
      </xdr:grpSpPr>
      <xdr:cxnSp macro="">
        <xdr:nvCxnSpPr>
          <xdr:cNvPr id="3" name="Shape 32"/>
          <xdr:cNvCxnSpPr/>
        </xdr:nvCxnSpPr>
        <xdr:spPr>
          <a:xfrm>
            <a:off x="5022150" y="3780000"/>
            <a:ext cx="6477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3"/>
  <sheetViews>
    <sheetView tabSelected="1" zoomScale="120" zoomScaleNormal="120" workbookViewId="0" topLeftCell="A4">
      <selection activeCell="D12" sqref="D12"/>
    </sheetView>
  </sheetViews>
  <sheetFormatPr defaultColWidth="9.8515625" defaultRowHeight="15"/>
  <cols>
    <col min="1" max="1" width="6.00390625" style="7" customWidth="1"/>
    <col min="2" max="2" width="11.7109375" style="7" customWidth="1"/>
    <col min="3" max="3" width="14.421875" style="83" customWidth="1"/>
    <col min="4" max="4" width="31.421875" style="78" customWidth="1"/>
    <col min="5" max="5" width="9.00390625" style="79" customWidth="1"/>
    <col min="6" max="6" width="12.421875" style="7" customWidth="1"/>
    <col min="7" max="7" width="8.8515625" style="7" customWidth="1"/>
    <col min="8" max="8" width="12.7109375" style="7" customWidth="1"/>
    <col min="9" max="9" width="13.421875" style="7" customWidth="1"/>
    <col min="10" max="10" width="11.28125" style="95" customWidth="1"/>
    <col min="11" max="16384" width="9.8515625" style="13" customWidth="1"/>
  </cols>
  <sheetData>
    <row r="1" spans="1:51" s="5" customFormat="1" ht="16.5" customHeight="1">
      <c r="A1" s="208" t="s">
        <v>0</v>
      </c>
      <c r="B1" s="208"/>
      <c r="C1" s="208"/>
      <c r="D1" s="208"/>
      <c r="E1" s="1"/>
      <c r="F1" s="99"/>
      <c r="G1" s="99"/>
      <c r="H1" s="99"/>
      <c r="I1" s="2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5" customFormat="1" ht="15">
      <c r="A2" s="209" t="s">
        <v>1</v>
      </c>
      <c r="B2" s="209"/>
      <c r="C2" s="209"/>
      <c r="D2" s="209"/>
      <c r="E2" s="6"/>
      <c r="F2" s="100"/>
      <c r="G2" s="100"/>
      <c r="H2" s="100"/>
      <c r="I2" s="2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5" customFormat="1" ht="15">
      <c r="A3" s="209" t="s">
        <v>2</v>
      </c>
      <c r="B3" s="209"/>
      <c r="C3" s="209"/>
      <c r="D3" s="209"/>
      <c r="E3" s="6"/>
      <c r="F3" s="100"/>
      <c r="G3" s="100"/>
      <c r="H3" s="100"/>
      <c r="I3" s="2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3:20" ht="16.5">
      <c r="C4" s="8"/>
      <c r="D4" s="9"/>
      <c r="E4" s="10"/>
      <c r="F4" s="11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8" ht="35.25" customHeight="1">
      <c r="A5" s="210" t="s">
        <v>81</v>
      </c>
      <c r="B5" s="211"/>
      <c r="C5" s="211"/>
      <c r="D5" s="211"/>
      <c r="E5" s="211"/>
      <c r="F5" s="211"/>
      <c r="G5" s="211"/>
      <c r="H5" s="211"/>
      <c r="I5" s="211"/>
      <c r="J5" s="183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4"/>
      <c r="V5" s="14"/>
      <c r="W5" s="14"/>
      <c r="X5" s="14"/>
      <c r="Y5" s="14"/>
      <c r="Z5" s="14"/>
      <c r="AA5" s="14"/>
      <c r="AB5" s="14"/>
    </row>
    <row r="6" spans="1:28" ht="37.5" customHeight="1">
      <c r="A6" s="213" t="s">
        <v>82</v>
      </c>
      <c r="B6" s="213"/>
      <c r="C6" s="213"/>
      <c r="D6" s="213"/>
      <c r="E6" s="213"/>
      <c r="F6" s="213"/>
      <c r="G6" s="213"/>
      <c r="H6" s="213"/>
      <c r="I6" s="213"/>
      <c r="J6" s="183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4"/>
      <c r="V6" s="14"/>
      <c r="W6" s="14"/>
      <c r="X6" s="14"/>
      <c r="Y6" s="14"/>
      <c r="Z6" s="14"/>
      <c r="AA6" s="14"/>
      <c r="AB6" s="14"/>
    </row>
    <row r="7" spans="1:28" ht="17.25" customHeight="1">
      <c r="A7" s="178"/>
      <c r="B7" s="178"/>
      <c r="C7" s="178"/>
      <c r="D7" s="178"/>
      <c r="E7" s="178"/>
      <c r="F7" s="178"/>
      <c r="G7" s="178"/>
      <c r="H7" s="178"/>
      <c r="I7" s="178"/>
      <c r="J7" s="183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4"/>
      <c r="V7" s="14"/>
      <c r="W7" s="14"/>
      <c r="X7" s="14"/>
      <c r="Y7" s="14"/>
      <c r="Z7" s="14"/>
      <c r="AA7" s="14"/>
      <c r="AB7" s="14"/>
    </row>
    <row r="8" spans="1:10" s="15" customFormat="1" ht="24.75" customHeight="1">
      <c r="A8" s="204" t="s">
        <v>83</v>
      </c>
      <c r="B8" s="204" t="s">
        <v>6</v>
      </c>
      <c r="C8" s="212" t="s">
        <v>61</v>
      </c>
      <c r="D8" s="204" t="s">
        <v>1099</v>
      </c>
      <c r="E8" s="204" t="s">
        <v>62</v>
      </c>
      <c r="F8" s="204"/>
      <c r="G8" s="204" t="s">
        <v>63</v>
      </c>
      <c r="H8" s="204"/>
      <c r="I8" s="185" t="s">
        <v>84</v>
      </c>
      <c r="J8" s="204" t="s">
        <v>1101</v>
      </c>
    </row>
    <row r="9" spans="1:10" s="15" customFormat="1" ht="22.5" customHeight="1">
      <c r="A9" s="204"/>
      <c r="B9" s="204"/>
      <c r="C9" s="212"/>
      <c r="D9" s="204"/>
      <c r="E9" s="16" t="s">
        <v>65</v>
      </c>
      <c r="F9" s="185" t="s">
        <v>64</v>
      </c>
      <c r="G9" s="185" t="s">
        <v>85</v>
      </c>
      <c r="H9" s="185" t="s">
        <v>64</v>
      </c>
      <c r="I9" s="185" t="s">
        <v>66</v>
      </c>
      <c r="J9" s="204"/>
    </row>
    <row r="10" spans="1:10" s="12" customFormat="1" ht="17.25" customHeight="1">
      <c r="A10" s="17">
        <v>1</v>
      </c>
      <c r="B10" s="18" t="s">
        <v>45</v>
      </c>
      <c r="C10" s="19">
        <v>501170244</v>
      </c>
      <c r="D10" s="20" t="s">
        <v>86</v>
      </c>
      <c r="E10" s="21">
        <v>2.34</v>
      </c>
      <c r="F10" s="22" t="s">
        <v>87</v>
      </c>
      <c r="G10" s="22">
        <v>60</v>
      </c>
      <c r="H10" s="23" t="s">
        <v>93</v>
      </c>
      <c r="I10" s="24" t="s">
        <v>87</v>
      </c>
      <c r="J10" s="102"/>
    </row>
    <row r="11" spans="1:10" s="12" customFormat="1" ht="17.25" customHeight="1">
      <c r="A11" s="25">
        <v>2</v>
      </c>
      <c r="B11" s="18" t="s">
        <v>45</v>
      </c>
      <c r="C11" s="19">
        <v>501180012</v>
      </c>
      <c r="D11" s="20" t="s">
        <v>89</v>
      </c>
      <c r="E11" s="21">
        <v>2.5</v>
      </c>
      <c r="F11" s="22" t="s">
        <v>90</v>
      </c>
      <c r="G11" s="22">
        <v>76</v>
      </c>
      <c r="H11" s="23" t="s">
        <v>90</v>
      </c>
      <c r="I11" s="22" t="s">
        <v>90</v>
      </c>
      <c r="J11" s="102"/>
    </row>
    <row r="12" spans="1:10" s="12" customFormat="1" ht="17.25" customHeight="1">
      <c r="A12" s="17">
        <v>3</v>
      </c>
      <c r="B12" s="18" t="s">
        <v>45</v>
      </c>
      <c r="C12" s="19">
        <v>501180018</v>
      </c>
      <c r="D12" s="20" t="s">
        <v>91</v>
      </c>
      <c r="E12" s="21">
        <v>2.57</v>
      </c>
      <c r="F12" s="22" t="s">
        <v>90</v>
      </c>
      <c r="G12" s="22">
        <v>81</v>
      </c>
      <c r="H12" s="23" t="s">
        <v>111</v>
      </c>
      <c r="I12" s="22" t="s">
        <v>90</v>
      </c>
      <c r="J12" s="102"/>
    </row>
    <row r="13" spans="1:10" s="12" customFormat="1" ht="17.25" customHeight="1">
      <c r="A13" s="25">
        <v>4</v>
      </c>
      <c r="B13" s="18" t="s">
        <v>45</v>
      </c>
      <c r="C13" s="19">
        <v>501180023</v>
      </c>
      <c r="D13" s="20" t="s">
        <v>92</v>
      </c>
      <c r="E13" s="21">
        <v>2.63</v>
      </c>
      <c r="F13" s="22" t="s">
        <v>90</v>
      </c>
      <c r="G13" s="22">
        <v>67</v>
      </c>
      <c r="H13" s="22" t="s">
        <v>93</v>
      </c>
      <c r="I13" s="22" t="s">
        <v>93</v>
      </c>
      <c r="J13" s="102"/>
    </row>
    <row r="14" spans="1:10" s="12" customFormat="1" ht="17.25" customHeight="1">
      <c r="A14" s="17">
        <v>5</v>
      </c>
      <c r="B14" s="18" t="s">
        <v>45</v>
      </c>
      <c r="C14" s="19">
        <v>501180031</v>
      </c>
      <c r="D14" s="20" t="s">
        <v>94</v>
      </c>
      <c r="E14" s="21">
        <v>2.93</v>
      </c>
      <c r="F14" s="22" t="s">
        <v>90</v>
      </c>
      <c r="G14" s="22">
        <v>82</v>
      </c>
      <c r="H14" s="23" t="s">
        <v>111</v>
      </c>
      <c r="I14" s="22" t="s">
        <v>90</v>
      </c>
      <c r="J14" s="102"/>
    </row>
    <row r="15" spans="1:10" s="12" customFormat="1" ht="17.25" customHeight="1">
      <c r="A15" s="25">
        <v>6</v>
      </c>
      <c r="B15" s="18" t="s">
        <v>45</v>
      </c>
      <c r="C15" s="19">
        <v>501180035</v>
      </c>
      <c r="D15" s="20" t="s">
        <v>95</v>
      </c>
      <c r="E15" s="21">
        <v>3.02</v>
      </c>
      <c r="F15" s="22" t="s">
        <v>90</v>
      </c>
      <c r="G15" s="22">
        <v>77</v>
      </c>
      <c r="H15" s="23" t="s">
        <v>90</v>
      </c>
      <c r="I15" s="22" t="s">
        <v>90</v>
      </c>
      <c r="J15" s="102"/>
    </row>
    <row r="16" spans="1:10" s="12" customFormat="1" ht="17.25" customHeight="1">
      <c r="A16" s="17">
        <v>7</v>
      </c>
      <c r="B16" s="18" t="s">
        <v>45</v>
      </c>
      <c r="C16" s="19">
        <v>501180038</v>
      </c>
      <c r="D16" s="20" t="s">
        <v>96</v>
      </c>
      <c r="E16" s="21">
        <v>2.95</v>
      </c>
      <c r="F16" s="22" t="s">
        <v>90</v>
      </c>
      <c r="G16" s="22">
        <v>67</v>
      </c>
      <c r="H16" s="22" t="s">
        <v>93</v>
      </c>
      <c r="I16" s="22" t="s">
        <v>93</v>
      </c>
      <c r="J16" s="102"/>
    </row>
    <row r="17" spans="1:10" s="12" customFormat="1" ht="17.25" customHeight="1">
      <c r="A17" s="25">
        <v>8</v>
      </c>
      <c r="B17" s="18" t="s">
        <v>45</v>
      </c>
      <c r="C17" s="19">
        <v>501180042</v>
      </c>
      <c r="D17" s="20" t="s">
        <v>97</v>
      </c>
      <c r="E17" s="21">
        <v>2.21</v>
      </c>
      <c r="F17" s="22" t="s">
        <v>87</v>
      </c>
      <c r="G17" s="22">
        <v>63</v>
      </c>
      <c r="H17" s="23" t="s">
        <v>93</v>
      </c>
      <c r="I17" s="24" t="s">
        <v>87</v>
      </c>
      <c r="J17" s="102"/>
    </row>
    <row r="18" spans="1:10" s="12" customFormat="1" ht="17.25" customHeight="1">
      <c r="A18" s="17">
        <v>9</v>
      </c>
      <c r="B18" s="18" t="s">
        <v>45</v>
      </c>
      <c r="C18" s="19">
        <v>501180050</v>
      </c>
      <c r="D18" s="20" t="s">
        <v>98</v>
      </c>
      <c r="E18" s="21">
        <v>3.05</v>
      </c>
      <c r="F18" s="22" t="s">
        <v>90</v>
      </c>
      <c r="G18" s="22">
        <v>97</v>
      </c>
      <c r="H18" s="23" t="s">
        <v>99</v>
      </c>
      <c r="I18" s="22" t="s">
        <v>90</v>
      </c>
      <c r="J18" s="102"/>
    </row>
    <row r="19" spans="1:10" s="12" customFormat="1" ht="17.25" customHeight="1">
      <c r="A19" s="25">
        <v>10</v>
      </c>
      <c r="B19" s="18" t="s">
        <v>45</v>
      </c>
      <c r="C19" s="19">
        <v>501180052</v>
      </c>
      <c r="D19" s="20" t="s">
        <v>100</v>
      </c>
      <c r="E19" s="21">
        <v>3.14</v>
      </c>
      <c r="F19" s="22" t="s">
        <v>90</v>
      </c>
      <c r="G19" s="22">
        <v>76</v>
      </c>
      <c r="H19" s="23" t="s">
        <v>90</v>
      </c>
      <c r="I19" s="22" t="s">
        <v>90</v>
      </c>
      <c r="J19" s="102"/>
    </row>
    <row r="20" spans="1:10" s="12" customFormat="1" ht="17.25" customHeight="1">
      <c r="A20" s="17">
        <v>11</v>
      </c>
      <c r="B20" s="18" t="s">
        <v>45</v>
      </c>
      <c r="C20" s="19">
        <v>501180056</v>
      </c>
      <c r="D20" s="20" t="s">
        <v>101</v>
      </c>
      <c r="E20" s="21">
        <v>2.89</v>
      </c>
      <c r="F20" s="22" t="s">
        <v>90</v>
      </c>
      <c r="G20" s="22">
        <v>100</v>
      </c>
      <c r="H20" s="23" t="s">
        <v>99</v>
      </c>
      <c r="I20" s="22" t="s">
        <v>90</v>
      </c>
      <c r="J20" s="102"/>
    </row>
    <row r="21" spans="1:10" s="12" customFormat="1" ht="17.25" customHeight="1">
      <c r="A21" s="25">
        <v>12</v>
      </c>
      <c r="B21" s="18" t="s">
        <v>45</v>
      </c>
      <c r="C21" s="19">
        <v>501180061</v>
      </c>
      <c r="D21" s="20" t="s">
        <v>102</v>
      </c>
      <c r="E21" s="21">
        <v>3</v>
      </c>
      <c r="F21" s="22" t="s">
        <v>90</v>
      </c>
      <c r="G21" s="22">
        <v>72</v>
      </c>
      <c r="H21" s="22" t="s">
        <v>90</v>
      </c>
      <c r="I21" s="22" t="s">
        <v>90</v>
      </c>
      <c r="J21" s="102"/>
    </row>
    <row r="22" spans="1:10" s="12" customFormat="1" ht="17.25" customHeight="1">
      <c r="A22" s="17">
        <v>13</v>
      </c>
      <c r="B22" s="18" t="s">
        <v>45</v>
      </c>
      <c r="C22" s="19">
        <v>501180065</v>
      </c>
      <c r="D22" s="20" t="s">
        <v>103</v>
      </c>
      <c r="E22" s="21">
        <v>3.23</v>
      </c>
      <c r="F22" s="22" t="s">
        <v>104</v>
      </c>
      <c r="G22" s="22">
        <v>69</v>
      </c>
      <c r="H22" s="22" t="s">
        <v>93</v>
      </c>
      <c r="I22" s="22" t="s">
        <v>93</v>
      </c>
      <c r="J22" s="102"/>
    </row>
    <row r="23" spans="1:10" s="12" customFormat="1" ht="17.25" customHeight="1">
      <c r="A23" s="25">
        <v>14</v>
      </c>
      <c r="B23" s="18" t="s">
        <v>45</v>
      </c>
      <c r="C23" s="19">
        <v>501180073</v>
      </c>
      <c r="D23" s="20" t="s">
        <v>105</v>
      </c>
      <c r="E23" s="21">
        <v>2.82</v>
      </c>
      <c r="F23" s="22" t="s">
        <v>90</v>
      </c>
      <c r="G23" s="22">
        <v>70</v>
      </c>
      <c r="H23" s="22" t="s">
        <v>90</v>
      </c>
      <c r="I23" s="22" t="s">
        <v>90</v>
      </c>
      <c r="J23" s="102"/>
    </row>
    <row r="24" spans="1:10" s="12" customFormat="1" ht="17.25" customHeight="1">
      <c r="A24" s="17">
        <v>15</v>
      </c>
      <c r="B24" s="18" t="s">
        <v>45</v>
      </c>
      <c r="C24" s="19">
        <v>501180080</v>
      </c>
      <c r="D24" s="20" t="s">
        <v>106</v>
      </c>
      <c r="E24" s="21">
        <v>2.95</v>
      </c>
      <c r="F24" s="22" t="s">
        <v>90</v>
      </c>
      <c r="G24" s="22">
        <v>73</v>
      </c>
      <c r="H24" s="22" t="s">
        <v>90</v>
      </c>
      <c r="I24" s="22" t="s">
        <v>90</v>
      </c>
      <c r="J24" s="102"/>
    </row>
    <row r="25" spans="1:10" s="12" customFormat="1" ht="17.25" customHeight="1">
      <c r="A25" s="25">
        <v>16</v>
      </c>
      <c r="B25" s="18" t="s">
        <v>45</v>
      </c>
      <c r="C25" s="19">
        <v>501180083</v>
      </c>
      <c r="D25" s="20" t="s">
        <v>107</v>
      </c>
      <c r="E25" s="21">
        <v>2.33</v>
      </c>
      <c r="F25" s="22" t="s">
        <v>87</v>
      </c>
      <c r="G25" s="22">
        <v>69</v>
      </c>
      <c r="H25" s="22" t="s">
        <v>93</v>
      </c>
      <c r="I25" s="24" t="s">
        <v>87</v>
      </c>
      <c r="J25" s="102"/>
    </row>
    <row r="26" spans="1:10" s="12" customFormat="1" ht="17.25" customHeight="1">
      <c r="A26" s="17">
        <v>17</v>
      </c>
      <c r="B26" s="18" t="s">
        <v>45</v>
      </c>
      <c r="C26" s="19">
        <v>501180092</v>
      </c>
      <c r="D26" s="20" t="s">
        <v>108</v>
      </c>
      <c r="E26" s="21">
        <v>2.42</v>
      </c>
      <c r="F26" s="22" t="s">
        <v>87</v>
      </c>
      <c r="G26" s="22">
        <v>68</v>
      </c>
      <c r="H26" s="22" t="s">
        <v>93</v>
      </c>
      <c r="I26" s="24" t="s">
        <v>87</v>
      </c>
      <c r="J26" s="102"/>
    </row>
    <row r="27" spans="1:10" s="12" customFormat="1" ht="17.25" customHeight="1">
      <c r="A27" s="25">
        <v>18</v>
      </c>
      <c r="B27" s="18" t="s">
        <v>45</v>
      </c>
      <c r="C27" s="19">
        <v>501180098</v>
      </c>
      <c r="D27" s="20" t="s">
        <v>109</v>
      </c>
      <c r="E27" s="21">
        <v>2.52</v>
      </c>
      <c r="F27" s="22" t="s">
        <v>90</v>
      </c>
      <c r="G27" s="22">
        <v>80</v>
      </c>
      <c r="H27" s="23" t="s">
        <v>111</v>
      </c>
      <c r="I27" s="22" t="s">
        <v>90</v>
      </c>
      <c r="J27" s="102"/>
    </row>
    <row r="28" spans="1:10" s="12" customFormat="1" ht="17.25" customHeight="1">
      <c r="A28" s="17">
        <v>19</v>
      </c>
      <c r="B28" s="18" t="s">
        <v>45</v>
      </c>
      <c r="C28" s="19">
        <v>501180109</v>
      </c>
      <c r="D28" s="20" t="s">
        <v>110</v>
      </c>
      <c r="E28" s="21">
        <v>2.82</v>
      </c>
      <c r="F28" s="22" t="s">
        <v>90</v>
      </c>
      <c r="G28" s="22">
        <v>92</v>
      </c>
      <c r="H28" s="23" t="s">
        <v>99</v>
      </c>
      <c r="I28" s="22" t="s">
        <v>90</v>
      </c>
      <c r="J28" s="102"/>
    </row>
    <row r="29" spans="1:10" s="12" customFormat="1" ht="17.25" customHeight="1">
      <c r="A29" s="25">
        <v>20</v>
      </c>
      <c r="B29" s="18" t="s">
        <v>45</v>
      </c>
      <c r="C29" s="19">
        <v>501180113</v>
      </c>
      <c r="D29" s="20" t="s">
        <v>112</v>
      </c>
      <c r="E29" s="21">
        <v>3.07</v>
      </c>
      <c r="F29" s="22" t="s">
        <v>90</v>
      </c>
      <c r="G29" s="22">
        <v>100</v>
      </c>
      <c r="H29" s="23" t="s">
        <v>99</v>
      </c>
      <c r="I29" s="22" t="s">
        <v>90</v>
      </c>
      <c r="J29" s="102"/>
    </row>
    <row r="30" spans="1:10" s="12" customFormat="1" ht="17.25" customHeight="1">
      <c r="A30" s="17">
        <v>21</v>
      </c>
      <c r="B30" s="18" t="s">
        <v>45</v>
      </c>
      <c r="C30" s="19">
        <v>501180121</v>
      </c>
      <c r="D30" s="20" t="s">
        <v>113</v>
      </c>
      <c r="E30" s="21">
        <v>2.09</v>
      </c>
      <c r="F30" s="22" t="s">
        <v>87</v>
      </c>
      <c r="G30" s="22">
        <v>55</v>
      </c>
      <c r="H30" s="23" t="s">
        <v>87</v>
      </c>
      <c r="I30" s="24" t="s">
        <v>87</v>
      </c>
      <c r="J30" s="102"/>
    </row>
    <row r="31" spans="1:10" s="12" customFormat="1" ht="17.25" customHeight="1">
      <c r="A31" s="25">
        <v>22</v>
      </c>
      <c r="B31" s="18" t="s">
        <v>45</v>
      </c>
      <c r="C31" s="19">
        <v>501180133</v>
      </c>
      <c r="D31" s="20" t="s">
        <v>114</v>
      </c>
      <c r="E31" s="21">
        <v>3.09</v>
      </c>
      <c r="F31" s="22" t="s">
        <v>90</v>
      </c>
      <c r="G31" s="22">
        <v>82</v>
      </c>
      <c r="H31" s="23" t="s">
        <v>111</v>
      </c>
      <c r="I31" s="22" t="s">
        <v>90</v>
      </c>
      <c r="J31" s="102"/>
    </row>
    <row r="32" spans="1:10" s="12" customFormat="1" ht="17.25" customHeight="1">
      <c r="A32" s="17">
        <v>23</v>
      </c>
      <c r="B32" s="18" t="s">
        <v>45</v>
      </c>
      <c r="C32" s="19">
        <v>501180139</v>
      </c>
      <c r="D32" s="20" t="s">
        <v>115</v>
      </c>
      <c r="E32" s="21">
        <v>3.45</v>
      </c>
      <c r="F32" s="22" t="s">
        <v>104</v>
      </c>
      <c r="G32" s="22">
        <v>96</v>
      </c>
      <c r="H32" s="23" t="s">
        <v>99</v>
      </c>
      <c r="I32" s="22" t="s">
        <v>104</v>
      </c>
      <c r="J32" s="102"/>
    </row>
    <row r="33" spans="1:50" s="101" customFormat="1" ht="17.25" customHeight="1">
      <c r="A33" s="25">
        <v>24</v>
      </c>
      <c r="B33" s="18" t="s">
        <v>45</v>
      </c>
      <c r="C33" s="19">
        <v>501180153</v>
      </c>
      <c r="D33" s="20" t="s">
        <v>116</v>
      </c>
      <c r="E33" s="21">
        <v>3.02</v>
      </c>
      <c r="F33" s="22" t="s">
        <v>90</v>
      </c>
      <c r="G33" s="22">
        <v>73</v>
      </c>
      <c r="H33" s="22" t="s">
        <v>90</v>
      </c>
      <c r="I33" s="22" t="s">
        <v>90</v>
      </c>
      <c r="J33" s="10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10" s="12" customFormat="1" ht="17.25" customHeight="1">
      <c r="A34" s="17">
        <v>25</v>
      </c>
      <c r="B34" s="18" t="s">
        <v>45</v>
      </c>
      <c r="C34" s="19">
        <v>501180156</v>
      </c>
      <c r="D34" s="20" t="s">
        <v>117</v>
      </c>
      <c r="E34" s="21">
        <v>2.39</v>
      </c>
      <c r="F34" s="22" t="s">
        <v>87</v>
      </c>
      <c r="G34" s="22">
        <v>60</v>
      </c>
      <c r="H34" s="23" t="s">
        <v>93</v>
      </c>
      <c r="I34" s="24" t="s">
        <v>87</v>
      </c>
      <c r="J34" s="102"/>
    </row>
    <row r="35" spans="1:10" s="12" customFormat="1" ht="17.25" customHeight="1">
      <c r="A35" s="25">
        <v>26</v>
      </c>
      <c r="B35" s="18" t="s">
        <v>45</v>
      </c>
      <c r="C35" s="19">
        <v>501180163</v>
      </c>
      <c r="D35" s="20" t="s">
        <v>118</v>
      </c>
      <c r="E35" s="21">
        <v>2.73</v>
      </c>
      <c r="F35" s="22" t="s">
        <v>90</v>
      </c>
      <c r="G35" s="22">
        <v>68</v>
      </c>
      <c r="H35" s="22" t="s">
        <v>93</v>
      </c>
      <c r="I35" s="22" t="s">
        <v>93</v>
      </c>
      <c r="J35" s="102"/>
    </row>
    <row r="36" spans="1:10" s="12" customFormat="1" ht="17.25" customHeight="1">
      <c r="A36" s="17">
        <v>27</v>
      </c>
      <c r="B36" s="18" t="s">
        <v>45</v>
      </c>
      <c r="C36" s="19">
        <v>501180169</v>
      </c>
      <c r="D36" s="20" t="s">
        <v>119</v>
      </c>
      <c r="E36" s="21">
        <v>3.09</v>
      </c>
      <c r="F36" s="22" t="s">
        <v>90</v>
      </c>
      <c r="G36" s="22">
        <v>73</v>
      </c>
      <c r="H36" s="22" t="s">
        <v>90</v>
      </c>
      <c r="I36" s="22" t="s">
        <v>90</v>
      </c>
      <c r="J36" s="102"/>
    </row>
    <row r="37" spans="1:10" s="12" customFormat="1" ht="17.25" customHeight="1">
      <c r="A37" s="25">
        <v>28</v>
      </c>
      <c r="B37" s="18" t="s">
        <v>45</v>
      </c>
      <c r="C37" s="19">
        <v>501180175</v>
      </c>
      <c r="D37" s="20" t="s">
        <v>120</v>
      </c>
      <c r="E37" s="21">
        <v>3.34</v>
      </c>
      <c r="F37" s="22" t="s">
        <v>104</v>
      </c>
      <c r="G37" s="22">
        <v>77</v>
      </c>
      <c r="H37" s="23" t="s">
        <v>90</v>
      </c>
      <c r="I37" s="22" t="s">
        <v>90</v>
      </c>
      <c r="J37" s="102"/>
    </row>
    <row r="38" spans="1:10" s="12" customFormat="1" ht="17.25" customHeight="1">
      <c r="A38" s="17">
        <v>29</v>
      </c>
      <c r="B38" s="18" t="s">
        <v>45</v>
      </c>
      <c r="C38" s="19">
        <v>501180181</v>
      </c>
      <c r="D38" s="20" t="s">
        <v>121</v>
      </c>
      <c r="E38" s="21">
        <v>2.7</v>
      </c>
      <c r="F38" s="22" t="s">
        <v>90</v>
      </c>
      <c r="G38" s="22">
        <v>80</v>
      </c>
      <c r="H38" s="23" t="s">
        <v>111</v>
      </c>
      <c r="I38" s="22" t="s">
        <v>90</v>
      </c>
      <c r="J38" s="102"/>
    </row>
    <row r="39" spans="1:50" s="101" customFormat="1" ht="17.25" customHeight="1">
      <c r="A39" s="25">
        <v>30</v>
      </c>
      <c r="B39" s="18" t="s">
        <v>45</v>
      </c>
      <c r="C39" s="19">
        <v>501180187</v>
      </c>
      <c r="D39" s="20" t="s">
        <v>122</v>
      </c>
      <c r="E39" s="21">
        <v>2.75</v>
      </c>
      <c r="F39" s="22" t="s">
        <v>90</v>
      </c>
      <c r="G39" s="22">
        <v>78</v>
      </c>
      <c r="H39" s="22" t="s">
        <v>90</v>
      </c>
      <c r="I39" s="22" t="s">
        <v>90</v>
      </c>
      <c r="J39" s="10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10" s="12" customFormat="1" ht="17.25" customHeight="1">
      <c r="A40" s="17">
        <v>31</v>
      </c>
      <c r="B40" s="18" t="s">
        <v>45</v>
      </c>
      <c r="C40" s="19">
        <v>501180193</v>
      </c>
      <c r="D40" s="20" t="s">
        <v>123</v>
      </c>
      <c r="E40" s="21">
        <v>3.57</v>
      </c>
      <c r="F40" s="22" t="s">
        <v>104</v>
      </c>
      <c r="G40" s="22">
        <v>85</v>
      </c>
      <c r="H40" s="23" t="s">
        <v>111</v>
      </c>
      <c r="I40" s="22" t="s">
        <v>104</v>
      </c>
      <c r="J40" s="102"/>
    </row>
    <row r="41" spans="1:10" s="12" customFormat="1" ht="17.25" customHeight="1">
      <c r="A41" s="25">
        <v>32</v>
      </c>
      <c r="B41" s="18" t="s">
        <v>45</v>
      </c>
      <c r="C41" s="19">
        <v>501180196</v>
      </c>
      <c r="D41" s="20" t="s">
        <v>124</v>
      </c>
      <c r="E41" s="21">
        <v>3.3</v>
      </c>
      <c r="F41" s="22" t="s">
        <v>104</v>
      </c>
      <c r="G41" s="22">
        <v>93</v>
      </c>
      <c r="H41" s="23" t="s">
        <v>99</v>
      </c>
      <c r="I41" s="22" t="s">
        <v>104</v>
      </c>
      <c r="J41" s="102"/>
    </row>
    <row r="42" spans="1:10" s="12" customFormat="1" ht="17.25" customHeight="1">
      <c r="A42" s="17">
        <v>33</v>
      </c>
      <c r="B42" s="18" t="s">
        <v>45</v>
      </c>
      <c r="C42" s="19">
        <v>501180207</v>
      </c>
      <c r="D42" s="20" t="s">
        <v>125</v>
      </c>
      <c r="E42" s="21">
        <v>2.82</v>
      </c>
      <c r="F42" s="22" t="s">
        <v>90</v>
      </c>
      <c r="G42" s="22">
        <v>93</v>
      </c>
      <c r="H42" s="23" t="s">
        <v>99</v>
      </c>
      <c r="I42" s="22" t="s">
        <v>90</v>
      </c>
      <c r="J42" s="102"/>
    </row>
    <row r="43" spans="1:10" s="12" customFormat="1" ht="17.25" customHeight="1">
      <c r="A43" s="25">
        <v>34</v>
      </c>
      <c r="B43" s="18" t="s">
        <v>45</v>
      </c>
      <c r="C43" s="19">
        <v>501180210</v>
      </c>
      <c r="D43" s="20" t="s">
        <v>126</v>
      </c>
      <c r="E43" s="21">
        <v>2.91</v>
      </c>
      <c r="F43" s="22" t="s">
        <v>90</v>
      </c>
      <c r="G43" s="22">
        <v>63</v>
      </c>
      <c r="H43" s="23" t="s">
        <v>93</v>
      </c>
      <c r="I43" s="24" t="s">
        <v>93</v>
      </c>
      <c r="J43" s="102"/>
    </row>
    <row r="44" spans="1:10" s="12" customFormat="1" ht="17.25" customHeight="1">
      <c r="A44" s="17">
        <v>35</v>
      </c>
      <c r="B44" s="18" t="s">
        <v>45</v>
      </c>
      <c r="C44" s="19">
        <v>501180223</v>
      </c>
      <c r="D44" s="20" t="s">
        <v>127</v>
      </c>
      <c r="E44" s="21">
        <v>3.25</v>
      </c>
      <c r="F44" s="22" t="s">
        <v>104</v>
      </c>
      <c r="G44" s="22">
        <v>79</v>
      </c>
      <c r="H44" s="23" t="s">
        <v>90</v>
      </c>
      <c r="I44" s="22" t="s">
        <v>90</v>
      </c>
      <c r="J44" s="102"/>
    </row>
    <row r="45" spans="1:10" s="12" customFormat="1" ht="17.25" customHeight="1">
      <c r="A45" s="25">
        <v>36</v>
      </c>
      <c r="B45" s="18" t="s">
        <v>45</v>
      </c>
      <c r="C45" s="19">
        <v>501180233</v>
      </c>
      <c r="D45" s="20" t="s">
        <v>128</v>
      </c>
      <c r="E45" s="21">
        <v>2.42</v>
      </c>
      <c r="F45" s="22" t="s">
        <v>88</v>
      </c>
      <c r="G45" s="22">
        <v>82</v>
      </c>
      <c r="H45" s="23" t="s">
        <v>111</v>
      </c>
      <c r="I45" s="24" t="s">
        <v>87</v>
      </c>
      <c r="J45" s="102"/>
    </row>
    <row r="46" spans="1:10" s="12" customFormat="1" ht="17.25" customHeight="1">
      <c r="A46" s="17">
        <v>37</v>
      </c>
      <c r="B46" s="18" t="s">
        <v>45</v>
      </c>
      <c r="C46" s="19">
        <v>501180239</v>
      </c>
      <c r="D46" s="20" t="s">
        <v>129</v>
      </c>
      <c r="E46" s="21">
        <v>2.38</v>
      </c>
      <c r="F46" s="22" t="s">
        <v>88</v>
      </c>
      <c r="G46" s="22">
        <v>64</v>
      </c>
      <c r="H46" s="23" t="s">
        <v>93</v>
      </c>
      <c r="I46" s="24" t="s">
        <v>87</v>
      </c>
      <c r="J46" s="102"/>
    </row>
    <row r="47" spans="1:10" s="12" customFormat="1" ht="17.25" customHeight="1">
      <c r="A47" s="25">
        <v>38</v>
      </c>
      <c r="B47" s="18" t="s">
        <v>45</v>
      </c>
      <c r="C47" s="19">
        <v>501180246</v>
      </c>
      <c r="D47" s="20" t="s">
        <v>130</v>
      </c>
      <c r="E47" s="21">
        <v>2.93</v>
      </c>
      <c r="F47" s="22" t="s">
        <v>90</v>
      </c>
      <c r="G47" s="22">
        <v>73</v>
      </c>
      <c r="H47" s="22" t="s">
        <v>90</v>
      </c>
      <c r="I47" s="22" t="s">
        <v>90</v>
      </c>
      <c r="J47" s="102"/>
    </row>
    <row r="48" spans="1:10" s="12" customFormat="1" ht="17.25" customHeight="1">
      <c r="A48" s="17">
        <v>39</v>
      </c>
      <c r="B48" s="18" t="s">
        <v>45</v>
      </c>
      <c r="C48" s="19">
        <v>501180248</v>
      </c>
      <c r="D48" s="20" t="s">
        <v>131</v>
      </c>
      <c r="E48" s="21">
        <v>3.27</v>
      </c>
      <c r="F48" s="22" t="s">
        <v>104</v>
      </c>
      <c r="G48" s="22">
        <v>84</v>
      </c>
      <c r="H48" s="23" t="s">
        <v>111</v>
      </c>
      <c r="I48" s="22" t="s">
        <v>104</v>
      </c>
      <c r="J48" s="102"/>
    </row>
    <row r="49" spans="1:10" s="12" customFormat="1" ht="17.25" customHeight="1">
      <c r="A49" s="25">
        <v>40</v>
      </c>
      <c r="B49" s="18" t="s">
        <v>45</v>
      </c>
      <c r="C49" s="19">
        <v>501180260</v>
      </c>
      <c r="D49" s="20" t="s">
        <v>132</v>
      </c>
      <c r="E49" s="21">
        <v>2.64</v>
      </c>
      <c r="F49" s="22" t="s">
        <v>90</v>
      </c>
      <c r="G49" s="22">
        <v>81</v>
      </c>
      <c r="H49" s="23" t="s">
        <v>111</v>
      </c>
      <c r="I49" s="22" t="s">
        <v>90</v>
      </c>
      <c r="J49" s="102"/>
    </row>
    <row r="50" spans="1:10" s="12" customFormat="1" ht="17.25" customHeight="1">
      <c r="A50" s="17">
        <v>41</v>
      </c>
      <c r="B50" s="18" t="s">
        <v>45</v>
      </c>
      <c r="C50" s="19">
        <v>501180264</v>
      </c>
      <c r="D50" s="20" t="s">
        <v>133</v>
      </c>
      <c r="E50" s="21">
        <v>3.05</v>
      </c>
      <c r="F50" s="22" t="s">
        <v>90</v>
      </c>
      <c r="G50" s="22">
        <v>92</v>
      </c>
      <c r="H50" s="23" t="s">
        <v>99</v>
      </c>
      <c r="I50" s="22" t="s">
        <v>90</v>
      </c>
      <c r="J50" s="102"/>
    </row>
    <row r="51" spans="1:10" s="12" customFormat="1" ht="17.25" customHeight="1">
      <c r="A51" s="25">
        <v>42</v>
      </c>
      <c r="B51" s="18" t="s">
        <v>46</v>
      </c>
      <c r="C51" s="19">
        <v>501180001</v>
      </c>
      <c r="D51" s="20" t="s">
        <v>134</v>
      </c>
      <c r="E51" s="21">
        <v>3.18</v>
      </c>
      <c r="F51" s="22" t="s">
        <v>90</v>
      </c>
      <c r="G51" s="22">
        <v>78</v>
      </c>
      <c r="H51" s="23" t="s">
        <v>90</v>
      </c>
      <c r="I51" s="22" t="s">
        <v>90</v>
      </c>
      <c r="J51" s="102"/>
    </row>
    <row r="52" spans="1:10" s="12" customFormat="1" ht="17.25" customHeight="1">
      <c r="A52" s="17">
        <v>43</v>
      </c>
      <c r="B52" s="18" t="s">
        <v>46</v>
      </c>
      <c r="C52" s="19">
        <v>501180007</v>
      </c>
      <c r="D52" s="20" t="s">
        <v>135</v>
      </c>
      <c r="E52" s="21">
        <v>3</v>
      </c>
      <c r="F52" s="22" t="s">
        <v>90</v>
      </c>
      <c r="G52" s="22">
        <v>82</v>
      </c>
      <c r="H52" s="23" t="s">
        <v>111</v>
      </c>
      <c r="I52" s="22" t="s">
        <v>90</v>
      </c>
      <c r="J52" s="102"/>
    </row>
    <row r="53" spans="1:10" s="12" customFormat="1" ht="17.25" customHeight="1">
      <c r="A53" s="25">
        <v>44</v>
      </c>
      <c r="B53" s="18" t="s">
        <v>46</v>
      </c>
      <c r="C53" s="19">
        <v>501180013</v>
      </c>
      <c r="D53" s="20" t="s">
        <v>136</v>
      </c>
      <c r="E53" s="21">
        <v>2.4</v>
      </c>
      <c r="F53" s="22" t="s">
        <v>88</v>
      </c>
      <c r="G53" s="22">
        <v>65</v>
      </c>
      <c r="H53" s="22" t="s">
        <v>93</v>
      </c>
      <c r="I53" s="24" t="s">
        <v>87</v>
      </c>
      <c r="J53" s="102"/>
    </row>
    <row r="54" spans="1:10" s="12" customFormat="1" ht="17.25" customHeight="1">
      <c r="A54" s="17">
        <v>45</v>
      </c>
      <c r="B54" s="18" t="s">
        <v>46</v>
      </c>
      <c r="C54" s="19">
        <v>501180019</v>
      </c>
      <c r="D54" s="20" t="s">
        <v>137</v>
      </c>
      <c r="E54" s="21">
        <v>2.82</v>
      </c>
      <c r="F54" s="22" t="s">
        <v>90</v>
      </c>
      <c r="G54" s="22">
        <v>80</v>
      </c>
      <c r="H54" s="23" t="s">
        <v>111</v>
      </c>
      <c r="I54" s="22" t="s">
        <v>90</v>
      </c>
      <c r="J54" s="102"/>
    </row>
    <row r="55" spans="1:10" s="12" customFormat="1" ht="17.25" customHeight="1">
      <c r="A55" s="25">
        <v>46</v>
      </c>
      <c r="B55" s="18" t="s">
        <v>46</v>
      </c>
      <c r="C55" s="19">
        <v>501180021</v>
      </c>
      <c r="D55" s="20" t="s">
        <v>138</v>
      </c>
      <c r="E55" s="21">
        <v>3</v>
      </c>
      <c r="F55" s="22" t="s">
        <v>90</v>
      </c>
      <c r="G55" s="22">
        <v>73</v>
      </c>
      <c r="H55" s="22" t="s">
        <v>90</v>
      </c>
      <c r="I55" s="22" t="s">
        <v>90</v>
      </c>
      <c r="J55" s="102"/>
    </row>
    <row r="56" spans="1:10" s="12" customFormat="1" ht="17.25" customHeight="1">
      <c r="A56" s="17">
        <v>47</v>
      </c>
      <c r="B56" s="18" t="s">
        <v>46</v>
      </c>
      <c r="C56" s="19">
        <v>501180024</v>
      </c>
      <c r="D56" s="20" t="s">
        <v>139</v>
      </c>
      <c r="E56" s="21">
        <v>2.3</v>
      </c>
      <c r="F56" s="22" t="s">
        <v>88</v>
      </c>
      <c r="G56" s="22">
        <v>78</v>
      </c>
      <c r="H56" s="23" t="s">
        <v>90</v>
      </c>
      <c r="I56" s="24" t="s">
        <v>87</v>
      </c>
      <c r="J56" s="102"/>
    </row>
    <row r="57" spans="1:10" s="12" customFormat="1" ht="17.25" customHeight="1">
      <c r="A57" s="25">
        <v>48</v>
      </c>
      <c r="B57" s="18" t="s">
        <v>46</v>
      </c>
      <c r="C57" s="19">
        <v>501180029</v>
      </c>
      <c r="D57" s="20" t="s">
        <v>140</v>
      </c>
      <c r="E57" s="21">
        <v>3.25</v>
      </c>
      <c r="F57" s="22" t="s">
        <v>104</v>
      </c>
      <c r="G57" s="22">
        <v>84</v>
      </c>
      <c r="H57" s="23" t="s">
        <v>111</v>
      </c>
      <c r="I57" s="22" t="s">
        <v>104</v>
      </c>
      <c r="J57" s="102"/>
    </row>
    <row r="58" spans="1:10" s="12" customFormat="1" ht="17.25" customHeight="1">
      <c r="A58" s="17">
        <v>49</v>
      </c>
      <c r="B58" s="18" t="s">
        <v>46</v>
      </c>
      <c r="C58" s="19">
        <v>501180036</v>
      </c>
      <c r="D58" s="20" t="s">
        <v>141</v>
      </c>
      <c r="E58" s="21">
        <v>3.07</v>
      </c>
      <c r="F58" s="22" t="s">
        <v>90</v>
      </c>
      <c r="G58" s="22">
        <v>61</v>
      </c>
      <c r="H58" s="23" t="s">
        <v>93</v>
      </c>
      <c r="I58" s="24" t="s">
        <v>93</v>
      </c>
      <c r="J58" s="102"/>
    </row>
    <row r="59" spans="1:10" s="12" customFormat="1" ht="17.25" customHeight="1">
      <c r="A59" s="25">
        <v>50</v>
      </c>
      <c r="B59" s="18" t="s">
        <v>46</v>
      </c>
      <c r="C59" s="19">
        <v>501180039</v>
      </c>
      <c r="D59" s="20" t="s">
        <v>142</v>
      </c>
      <c r="E59" s="21">
        <v>2.67</v>
      </c>
      <c r="F59" s="22" t="s">
        <v>90</v>
      </c>
      <c r="G59" s="22">
        <v>77</v>
      </c>
      <c r="H59" s="23" t="s">
        <v>90</v>
      </c>
      <c r="I59" s="22" t="s">
        <v>90</v>
      </c>
      <c r="J59" s="102"/>
    </row>
    <row r="60" spans="1:10" s="12" customFormat="1" ht="17.25" customHeight="1">
      <c r="A60" s="17">
        <v>51</v>
      </c>
      <c r="B60" s="18" t="s">
        <v>46</v>
      </c>
      <c r="C60" s="19">
        <v>501180045</v>
      </c>
      <c r="D60" s="20" t="s">
        <v>143</v>
      </c>
      <c r="E60" s="21">
        <v>2.27</v>
      </c>
      <c r="F60" s="22" t="s">
        <v>88</v>
      </c>
      <c r="G60" s="22">
        <v>65</v>
      </c>
      <c r="H60" s="22" t="s">
        <v>93</v>
      </c>
      <c r="I60" s="24" t="s">
        <v>87</v>
      </c>
      <c r="J60" s="102"/>
    </row>
    <row r="61" spans="1:10" s="12" customFormat="1" ht="17.25" customHeight="1">
      <c r="A61" s="25">
        <v>52</v>
      </c>
      <c r="B61" s="18" t="s">
        <v>46</v>
      </c>
      <c r="C61" s="19">
        <v>501180047</v>
      </c>
      <c r="D61" s="20" t="s">
        <v>144</v>
      </c>
      <c r="E61" s="21">
        <v>2.7</v>
      </c>
      <c r="F61" s="22" t="s">
        <v>90</v>
      </c>
      <c r="G61" s="22">
        <v>73</v>
      </c>
      <c r="H61" s="22" t="s">
        <v>90</v>
      </c>
      <c r="I61" s="22" t="s">
        <v>90</v>
      </c>
      <c r="J61" s="102"/>
    </row>
    <row r="62" spans="1:10" s="12" customFormat="1" ht="17.25" customHeight="1">
      <c r="A62" s="17">
        <v>53</v>
      </c>
      <c r="B62" s="18" t="s">
        <v>46</v>
      </c>
      <c r="C62" s="19">
        <v>501180051</v>
      </c>
      <c r="D62" s="20" t="s">
        <v>145</v>
      </c>
      <c r="E62" s="21">
        <v>3.16</v>
      </c>
      <c r="F62" s="22" t="s">
        <v>90</v>
      </c>
      <c r="G62" s="22">
        <v>68</v>
      </c>
      <c r="H62" s="22" t="s">
        <v>93</v>
      </c>
      <c r="I62" s="22" t="s">
        <v>93</v>
      </c>
      <c r="J62" s="102"/>
    </row>
    <row r="63" spans="1:10" s="12" customFormat="1" ht="17.25" customHeight="1">
      <c r="A63" s="25">
        <v>54</v>
      </c>
      <c r="B63" s="18" t="s">
        <v>46</v>
      </c>
      <c r="C63" s="19">
        <v>501180066</v>
      </c>
      <c r="D63" s="20" t="s">
        <v>146</v>
      </c>
      <c r="E63" s="21">
        <v>3.09</v>
      </c>
      <c r="F63" s="22" t="s">
        <v>90</v>
      </c>
      <c r="G63" s="22">
        <v>68</v>
      </c>
      <c r="H63" s="22" t="s">
        <v>93</v>
      </c>
      <c r="I63" s="22" t="s">
        <v>93</v>
      </c>
      <c r="J63" s="102"/>
    </row>
    <row r="64" spans="1:10" s="12" customFormat="1" ht="17.25" customHeight="1">
      <c r="A64" s="17">
        <v>55</v>
      </c>
      <c r="B64" s="18" t="s">
        <v>46</v>
      </c>
      <c r="C64" s="19">
        <v>501180068</v>
      </c>
      <c r="D64" s="20" t="s">
        <v>147</v>
      </c>
      <c r="E64" s="21">
        <v>3.23</v>
      </c>
      <c r="F64" s="22" t="s">
        <v>104</v>
      </c>
      <c r="G64" s="22">
        <v>83</v>
      </c>
      <c r="H64" s="23" t="s">
        <v>111</v>
      </c>
      <c r="I64" s="22" t="s">
        <v>104</v>
      </c>
      <c r="J64" s="102"/>
    </row>
    <row r="65" spans="1:10" s="12" customFormat="1" ht="17.25" customHeight="1">
      <c r="A65" s="25">
        <v>56</v>
      </c>
      <c r="B65" s="18" t="s">
        <v>46</v>
      </c>
      <c r="C65" s="19">
        <v>501180074</v>
      </c>
      <c r="D65" s="20" t="s">
        <v>148</v>
      </c>
      <c r="E65" s="21">
        <v>3.1</v>
      </c>
      <c r="F65" s="22" t="s">
        <v>90</v>
      </c>
      <c r="G65" s="22">
        <v>76</v>
      </c>
      <c r="H65" s="23" t="s">
        <v>90</v>
      </c>
      <c r="I65" s="22" t="s">
        <v>90</v>
      </c>
      <c r="J65" s="102"/>
    </row>
    <row r="66" spans="1:10" s="12" customFormat="1" ht="17.25" customHeight="1">
      <c r="A66" s="17">
        <v>57</v>
      </c>
      <c r="B66" s="18" t="s">
        <v>46</v>
      </c>
      <c r="C66" s="19">
        <v>501180079</v>
      </c>
      <c r="D66" s="20" t="s">
        <v>149</v>
      </c>
      <c r="E66" s="21">
        <v>2.68</v>
      </c>
      <c r="F66" s="22" t="s">
        <v>90</v>
      </c>
      <c r="G66" s="22">
        <v>81</v>
      </c>
      <c r="H66" s="23" t="s">
        <v>111</v>
      </c>
      <c r="I66" s="22" t="s">
        <v>90</v>
      </c>
      <c r="J66" s="102"/>
    </row>
    <row r="67" spans="1:10" s="12" customFormat="1" ht="17.25" customHeight="1">
      <c r="A67" s="25">
        <v>58</v>
      </c>
      <c r="B67" s="18" t="s">
        <v>46</v>
      </c>
      <c r="C67" s="19">
        <v>501180084</v>
      </c>
      <c r="D67" s="20" t="s">
        <v>150</v>
      </c>
      <c r="E67" s="21">
        <v>3</v>
      </c>
      <c r="F67" s="22" t="s">
        <v>90</v>
      </c>
      <c r="G67" s="22">
        <v>73</v>
      </c>
      <c r="H67" s="22" t="s">
        <v>90</v>
      </c>
      <c r="I67" s="22" t="s">
        <v>90</v>
      </c>
      <c r="J67" s="102"/>
    </row>
    <row r="68" spans="1:10" s="12" customFormat="1" ht="17.25" customHeight="1">
      <c r="A68" s="17">
        <v>59</v>
      </c>
      <c r="B68" s="18" t="s">
        <v>46</v>
      </c>
      <c r="C68" s="19">
        <v>501180106</v>
      </c>
      <c r="D68" s="20" t="s">
        <v>151</v>
      </c>
      <c r="E68" s="21">
        <v>2.5</v>
      </c>
      <c r="F68" s="22" t="s">
        <v>90</v>
      </c>
      <c r="G68" s="22">
        <v>78</v>
      </c>
      <c r="H68" s="23" t="s">
        <v>90</v>
      </c>
      <c r="I68" s="22" t="s">
        <v>90</v>
      </c>
      <c r="J68" s="102"/>
    </row>
    <row r="69" spans="1:10" s="12" customFormat="1" ht="17.25" customHeight="1">
      <c r="A69" s="25">
        <v>60</v>
      </c>
      <c r="B69" s="18" t="s">
        <v>46</v>
      </c>
      <c r="C69" s="19">
        <v>501180110</v>
      </c>
      <c r="D69" s="20" t="s">
        <v>152</v>
      </c>
      <c r="E69" s="21">
        <v>2.44</v>
      </c>
      <c r="F69" s="22" t="s">
        <v>88</v>
      </c>
      <c r="G69" s="22">
        <v>80</v>
      </c>
      <c r="H69" s="23" t="s">
        <v>111</v>
      </c>
      <c r="I69" s="24" t="s">
        <v>87</v>
      </c>
      <c r="J69" s="102"/>
    </row>
    <row r="70" spans="1:10" s="12" customFormat="1" ht="17.25" customHeight="1">
      <c r="A70" s="17">
        <v>61</v>
      </c>
      <c r="B70" s="18" t="s">
        <v>46</v>
      </c>
      <c r="C70" s="19">
        <v>501180115</v>
      </c>
      <c r="D70" s="20" t="s">
        <v>153</v>
      </c>
      <c r="E70" s="21">
        <v>3.36</v>
      </c>
      <c r="F70" s="22" t="s">
        <v>104</v>
      </c>
      <c r="G70" s="22">
        <v>81</v>
      </c>
      <c r="H70" s="23" t="s">
        <v>111</v>
      </c>
      <c r="I70" s="22" t="s">
        <v>104</v>
      </c>
      <c r="J70" s="102"/>
    </row>
    <row r="71" spans="1:10" s="12" customFormat="1" ht="17.25" customHeight="1">
      <c r="A71" s="25">
        <v>62</v>
      </c>
      <c r="B71" s="18" t="s">
        <v>46</v>
      </c>
      <c r="C71" s="19">
        <v>501180122</v>
      </c>
      <c r="D71" s="20" t="s">
        <v>113</v>
      </c>
      <c r="E71" s="21">
        <v>2.02</v>
      </c>
      <c r="F71" s="22" t="s">
        <v>88</v>
      </c>
      <c r="G71" s="22">
        <v>78</v>
      </c>
      <c r="H71" s="23" t="s">
        <v>90</v>
      </c>
      <c r="I71" s="24" t="s">
        <v>87</v>
      </c>
      <c r="J71" s="102"/>
    </row>
    <row r="72" spans="1:10" s="12" customFormat="1" ht="17.25" customHeight="1">
      <c r="A72" s="17">
        <v>63</v>
      </c>
      <c r="B72" s="18" t="s">
        <v>46</v>
      </c>
      <c r="C72" s="19">
        <v>501180134</v>
      </c>
      <c r="D72" s="20" t="s">
        <v>154</v>
      </c>
      <c r="E72" s="21">
        <v>3.2</v>
      </c>
      <c r="F72" s="22" t="s">
        <v>104</v>
      </c>
      <c r="G72" s="22">
        <v>84</v>
      </c>
      <c r="H72" s="23" t="s">
        <v>111</v>
      </c>
      <c r="I72" s="22" t="s">
        <v>104</v>
      </c>
      <c r="J72" s="102"/>
    </row>
    <row r="73" spans="1:10" s="12" customFormat="1" ht="17.25" customHeight="1">
      <c r="A73" s="25">
        <v>64</v>
      </c>
      <c r="B73" s="18" t="s">
        <v>46</v>
      </c>
      <c r="C73" s="19">
        <v>501180141</v>
      </c>
      <c r="D73" s="20" t="s">
        <v>155</v>
      </c>
      <c r="E73" s="21">
        <v>2.86</v>
      </c>
      <c r="F73" s="22" t="s">
        <v>90</v>
      </c>
      <c r="G73" s="22">
        <v>75</v>
      </c>
      <c r="H73" s="23" t="s">
        <v>90</v>
      </c>
      <c r="I73" s="22" t="s">
        <v>90</v>
      </c>
      <c r="J73" s="102"/>
    </row>
    <row r="74" spans="1:10" s="12" customFormat="1" ht="17.25" customHeight="1">
      <c r="A74" s="17">
        <v>65</v>
      </c>
      <c r="B74" s="18" t="s">
        <v>46</v>
      </c>
      <c r="C74" s="19">
        <v>501180149</v>
      </c>
      <c r="D74" s="20" t="s">
        <v>156</v>
      </c>
      <c r="E74" s="21">
        <v>2.82</v>
      </c>
      <c r="F74" s="22" t="s">
        <v>90</v>
      </c>
      <c r="G74" s="22">
        <v>68</v>
      </c>
      <c r="H74" s="22" t="s">
        <v>93</v>
      </c>
      <c r="I74" s="22" t="s">
        <v>93</v>
      </c>
      <c r="J74" s="102"/>
    </row>
    <row r="75" spans="1:10" s="12" customFormat="1" ht="17.25" customHeight="1">
      <c r="A75" s="25">
        <v>66</v>
      </c>
      <c r="B75" s="18" t="s">
        <v>46</v>
      </c>
      <c r="C75" s="19">
        <v>501180157</v>
      </c>
      <c r="D75" s="20" t="s">
        <v>157</v>
      </c>
      <c r="E75" s="21">
        <v>2.56</v>
      </c>
      <c r="F75" s="22" t="s">
        <v>90</v>
      </c>
      <c r="G75" s="22">
        <v>58</v>
      </c>
      <c r="H75" s="23" t="s">
        <v>87</v>
      </c>
      <c r="I75" s="24" t="s">
        <v>87</v>
      </c>
      <c r="J75" s="102"/>
    </row>
    <row r="76" spans="1:10" s="12" customFormat="1" ht="17.25" customHeight="1">
      <c r="A76" s="17">
        <v>67</v>
      </c>
      <c r="B76" s="18" t="s">
        <v>46</v>
      </c>
      <c r="C76" s="19">
        <v>501180164</v>
      </c>
      <c r="D76" s="20" t="s">
        <v>158</v>
      </c>
      <c r="E76" s="21">
        <v>2.86</v>
      </c>
      <c r="F76" s="22" t="s">
        <v>90</v>
      </c>
      <c r="G76" s="22">
        <v>83</v>
      </c>
      <c r="H76" s="23" t="s">
        <v>111</v>
      </c>
      <c r="I76" s="22" t="s">
        <v>90</v>
      </c>
      <c r="J76" s="102"/>
    </row>
    <row r="77" spans="1:10" s="12" customFormat="1" ht="17.25" customHeight="1">
      <c r="A77" s="25">
        <v>68</v>
      </c>
      <c r="B77" s="18" t="s">
        <v>46</v>
      </c>
      <c r="C77" s="19">
        <v>501180168</v>
      </c>
      <c r="D77" s="20" t="s">
        <v>159</v>
      </c>
      <c r="E77" s="21">
        <v>2.88</v>
      </c>
      <c r="F77" s="22" t="s">
        <v>90</v>
      </c>
      <c r="G77" s="22">
        <v>66</v>
      </c>
      <c r="H77" s="22" t="s">
        <v>93</v>
      </c>
      <c r="I77" s="22" t="s">
        <v>93</v>
      </c>
      <c r="J77" s="102"/>
    </row>
    <row r="78" spans="1:10" s="12" customFormat="1" ht="17.25" customHeight="1">
      <c r="A78" s="17">
        <v>69</v>
      </c>
      <c r="B78" s="18" t="s">
        <v>46</v>
      </c>
      <c r="C78" s="19">
        <v>501180170</v>
      </c>
      <c r="D78" s="20" t="s">
        <v>160</v>
      </c>
      <c r="E78" s="21">
        <v>3.02</v>
      </c>
      <c r="F78" s="22" t="s">
        <v>90</v>
      </c>
      <c r="G78" s="22">
        <v>72</v>
      </c>
      <c r="H78" s="22" t="s">
        <v>90</v>
      </c>
      <c r="I78" s="22" t="s">
        <v>90</v>
      </c>
      <c r="J78" s="102"/>
    </row>
    <row r="79" spans="1:10" s="12" customFormat="1" ht="17.25" customHeight="1">
      <c r="A79" s="25">
        <v>70</v>
      </c>
      <c r="B79" s="18" t="s">
        <v>46</v>
      </c>
      <c r="C79" s="19">
        <v>501180177</v>
      </c>
      <c r="D79" s="20" t="s">
        <v>161</v>
      </c>
      <c r="E79" s="21">
        <v>3.3</v>
      </c>
      <c r="F79" s="22" t="s">
        <v>104</v>
      </c>
      <c r="G79" s="22">
        <v>84</v>
      </c>
      <c r="H79" s="23" t="s">
        <v>111</v>
      </c>
      <c r="I79" s="22" t="s">
        <v>104</v>
      </c>
      <c r="J79" s="102"/>
    </row>
    <row r="80" spans="1:10" s="12" customFormat="1" ht="17.25" customHeight="1">
      <c r="A80" s="17">
        <v>71</v>
      </c>
      <c r="B80" s="18" t="s">
        <v>46</v>
      </c>
      <c r="C80" s="19">
        <v>501180182</v>
      </c>
      <c r="D80" s="20" t="s">
        <v>162</v>
      </c>
      <c r="E80" s="21">
        <v>2.82</v>
      </c>
      <c r="F80" s="22" t="s">
        <v>90</v>
      </c>
      <c r="G80" s="22">
        <v>68</v>
      </c>
      <c r="H80" s="22" t="s">
        <v>93</v>
      </c>
      <c r="I80" s="22" t="s">
        <v>93</v>
      </c>
      <c r="J80" s="102"/>
    </row>
    <row r="81" spans="1:10" s="12" customFormat="1" ht="17.25" customHeight="1">
      <c r="A81" s="25">
        <v>72</v>
      </c>
      <c r="B81" s="18" t="s">
        <v>46</v>
      </c>
      <c r="C81" s="19">
        <v>501180188</v>
      </c>
      <c r="D81" s="20" t="s">
        <v>163</v>
      </c>
      <c r="E81" s="21">
        <v>2.32</v>
      </c>
      <c r="F81" s="22" t="s">
        <v>88</v>
      </c>
      <c r="G81" s="22">
        <v>75</v>
      </c>
      <c r="H81" s="23" t="s">
        <v>90</v>
      </c>
      <c r="I81" s="24" t="s">
        <v>87</v>
      </c>
      <c r="J81" s="102"/>
    </row>
    <row r="82" spans="1:10" s="12" customFormat="1" ht="17.25" customHeight="1">
      <c r="A82" s="17">
        <v>73</v>
      </c>
      <c r="B82" s="18" t="s">
        <v>46</v>
      </c>
      <c r="C82" s="19">
        <v>501180197</v>
      </c>
      <c r="D82" s="20" t="s">
        <v>164</v>
      </c>
      <c r="E82" s="21">
        <v>2.89</v>
      </c>
      <c r="F82" s="22" t="s">
        <v>90</v>
      </c>
      <c r="G82" s="22">
        <v>80</v>
      </c>
      <c r="H82" s="23" t="s">
        <v>111</v>
      </c>
      <c r="I82" s="22" t="s">
        <v>90</v>
      </c>
      <c r="J82" s="102"/>
    </row>
    <row r="83" spans="1:10" s="12" customFormat="1" ht="17.25" customHeight="1">
      <c r="A83" s="25">
        <v>74</v>
      </c>
      <c r="B83" s="18" t="s">
        <v>46</v>
      </c>
      <c r="C83" s="19">
        <v>501180208</v>
      </c>
      <c r="D83" s="20" t="s">
        <v>165</v>
      </c>
      <c r="E83" s="21">
        <v>2.75</v>
      </c>
      <c r="F83" s="22" t="s">
        <v>90</v>
      </c>
      <c r="G83" s="22">
        <v>73</v>
      </c>
      <c r="H83" s="22" t="s">
        <v>90</v>
      </c>
      <c r="I83" s="22" t="s">
        <v>90</v>
      </c>
      <c r="J83" s="102"/>
    </row>
    <row r="84" spans="1:10" s="12" customFormat="1" ht="17.25" customHeight="1">
      <c r="A84" s="17">
        <v>75</v>
      </c>
      <c r="B84" s="18" t="s">
        <v>46</v>
      </c>
      <c r="C84" s="19">
        <v>501180209</v>
      </c>
      <c r="D84" s="20" t="s">
        <v>166</v>
      </c>
      <c r="E84" s="21">
        <v>2.59</v>
      </c>
      <c r="F84" s="22" t="s">
        <v>90</v>
      </c>
      <c r="G84" s="22">
        <v>65</v>
      </c>
      <c r="H84" s="22" t="s">
        <v>93</v>
      </c>
      <c r="I84" s="22" t="s">
        <v>93</v>
      </c>
      <c r="J84" s="102"/>
    </row>
    <row r="85" spans="1:10" s="12" customFormat="1" ht="17.25" customHeight="1">
      <c r="A85" s="25">
        <v>76</v>
      </c>
      <c r="B85" s="18" t="s">
        <v>46</v>
      </c>
      <c r="C85" s="19">
        <v>501180212</v>
      </c>
      <c r="D85" s="20" t="s">
        <v>167</v>
      </c>
      <c r="E85" s="21">
        <v>2.3</v>
      </c>
      <c r="F85" s="22" t="s">
        <v>88</v>
      </c>
      <c r="G85" s="22">
        <v>65</v>
      </c>
      <c r="H85" s="22" t="s">
        <v>93</v>
      </c>
      <c r="I85" s="24" t="s">
        <v>87</v>
      </c>
      <c r="J85" s="102"/>
    </row>
    <row r="86" spans="1:10" s="12" customFormat="1" ht="17.25" customHeight="1">
      <c r="A86" s="17">
        <v>77</v>
      </c>
      <c r="B86" s="18" t="s">
        <v>46</v>
      </c>
      <c r="C86" s="19">
        <v>501180215</v>
      </c>
      <c r="D86" s="20" t="s">
        <v>168</v>
      </c>
      <c r="E86" s="21">
        <v>2.98</v>
      </c>
      <c r="F86" s="22" t="s">
        <v>90</v>
      </c>
      <c r="G86" s="22">
        <v>81</v>
      </c>
      <c r="H86" s="23" t="s">
        <v>111</v>
      </c>
      <c r="I86" s="22" t="s">
        <v>90</v>
      </c>
      <c r="J86" s="102"/>
    </row>
    <row r="87" spans="1:10" s="12" customFormat="1" ht="17.25" customHeight="1">
      <c r="A87" s="25">
        <v>78</v>
      </c>
      <c r="B87" s="18" t="s">
        <v>46</v>
      </c>
      <c r="C87" s="19">
        <v>501180221</v>
      </c>
      <c r="D87" s="20" t="s">
        <v>169</v>
      </c>
      <c r="E87" s="21">
        <v>2.95</v>
      </c>
      <c r="F87" s="22" t="s">
        <v>90</v>
      </c>
      <c r="G87" s="22">
        <v>76</v>
      </c>
      <c r="H87" s="23" t="s">
        <v>90</v>
      </c>
      <c r="I87" s="22" t="s">
        <v>90</v>
      </c>
      <c r="J87" s="102"/>
    </row>
    <row r="88" spans="1:10" s="12" customFormat="1" ht="17.25" customHeight="1">
      <c r="A88" s="17">
        <v>79</v>
      </c>
      <c r="B88" s="18" t="s">
        <v>46</v>
      </c>
      <c r="C88" s="19">
        <v>501180228</v>
      </c>
      <c r="D88" s="20" t="s">
        <v>170</v>
      </c>
      <c r="E88" s="21">
        <v>2.89</v>
      </c>
      <c r="F88" s="22" t="s">
        <v>90</v>
      </c>
      <c r="G88" s="22">
        <v>90</v>
      </c>
      <c r="H88" s="23" t="s">
        <v>99</v>
      </c>
      <c r="I88" s="22" t="s">
        <v>90</v>
      </c>
      <c r="J88" s="102"/>
    </row>
    <row r="89" spans="1:10" s="12" customFormat="1" ht="17.25" customHeight="1">
      <c r="A89" s="25">
        <v>80</v>
      </c>
      <c r="B89" s="18" t="s">
        <v>46</v>
      </c>
      <c r="C89" s="19">
        <v>501180240</v>
      </c>
      <c r="D89" s="20" t="s">
        <v>171</v>
      </c>
      <c r="E89" s="21">
        <v>3.05</v>
      </c>
      <c r="F89" s="22" t="s">
        <v>90</v>
      </c>
      <c r="G89" s="22">
        <v>80</v>
      </c>
      <c r="H89" s="23" t="s">
        <v>111</v>
      </c>
      <c r="I89" s="22" t="s">
        <v>90</v>
      </c>
      <c r="J89" s="102"/>
    </row>
    <row r="90" spans="1:10" s="12" customFormat="1" ht="17.25" customHeight="1">
      <c r="A90" s="17">
        <v>81</v>
      </c>
      <c r="B90" s="18" t="s">
        <v>46</v>
      </c>
      <c r="C90" s="19">
        <v>501180241</v>
      </c>
      <c r="D90" s="20" t="s">
        <v>172</v>
      </c>
      <c r="E90" s="21">
        <v>2.77</v>
      </c>
      <c r="F90" s="22" t="s">
        <v>90</v>
      </c>
      <c r="G90" s="22">
        <v>93</v>
      </c>
      <c r="H90" s="23" t="s">
        <v>99</v>
      </c>
      <c r="I90" s="22" t="s">
        <v>90</v>
      </c>
      <c r="J90" s="102"/>
    </row>
    <row r="91" spans="1:10" s="12" customFormat="1" ht="17.25" customHeight="1">
      <c r="A91" s="25">
        <v>82</v>
      </c>
      <c r="B91" s="18" t="s">
        <v>46</v>
      </c>
      <c r="C91" s="19">
        <v>501180250</v>
      </c>
      <c r="D91" s="20" t="s">
        <v>173</v>
      </c>
      <c r="E91" s="21">
        <v>3.11</v>
      </c>
      <c r="F91" s="22" t="s">
        <v>90</v>
      </c>
      <c r="G91" s="22">
        <v>84</v>
      </c>
      <c r="H91" s="23" t="s">
        <v>111</v>
      </c>
      <c r="I91" s="22" t="s">
        <v>90</v>
      </c>
      <c r="J91" s="102"/>
    </row>
    <row r="92" spans="1:10" s="12" customFormat="1" ht="17.25" customHeight="1">
      <c r="A92" s="17">
        <v>83</v>
      </c>
      <c r="B92" s="18" t="s">
        <v>46</v>
      </c>
      <c r="C92" s="19">
        <v>501180257</v>
      </c>
      <c r="D92" s="20" t="s">
        <v>174</v>
      </c>
      <c r="E92" s="21">
        <v>2.8</v>
      </c>
      <c r="F92" s="22" t="s">
        <v>90</v>
      </c>
      <c r="G92" s="22">
        <v>76</v>
      </c>
      <c r="H92" s="23" t="s">
        <v>90</v>
      </c>
      <c r="I92" s="22" t="s">
        <v>90</v>
      </c>
      <c r="J92" s="102"/>
    </row>
    <row r="93" spans="1:10" s="12" customFormat="1" ht="17.25" customHeight="1">
      <c r="A93" s="25">
        <v>84</v>
      </c>
      <c r="B93" s="18" t="s">
        <v>46</v>
      </c>
      <c r="C93" s="19">
        <v>501180261</v>
      </c>
      <c r="D93" s="20" t="s">
        <v>175</v>
      </c>
      <c r="E93" s="21">
        <v>3.34</v>
      </c>
      <c r="F93" s="22" t="s">
        <v>104</v>
      </c>
      <c r="G93" s="22">
        <v>82</v>
      </c>
      <c r="H93" s="23" t="s">
        <v>111</v>
      </c>
      <c r="I93" s="22" t="s">
        <v>104</v>
      </c>
      <c r="J93" s="102"/>
    </row>
    <row r="94" spans="1:10" s="12" customFormat="1" ht="17.25" customHeight="1">
      <c r="A94" s="17">
        <v>85</v>
      </c>
      <c r="B94" s="18" t="s">
        <v>46</v>
      </c>
      <c r="C94" s="19">
        <v>501180262</v>
      </c>
      <c r="D94" s="20" t="s">
        <v>176</v>
      </c>
      <c r="E94" s="21">
        <v>2.84</v>
      </c>
      <c r="F94" s="22" t="s">
        <v>90</v>
      </c>
      <c r="G94" s="22">
        <v>81</v>
      </c>
      <c r="H94" s="23" t="s">
        <v>111</v>
      </c>
      <c r="I94" s="22" t="s">
        <v>90</v>
      </c>
      <c r="J94" s="102"/>
    </row>
    <row r="95" spans="1:10" s="12" customFormat="1" ht="17.25" customHeight="1">
      <c r="A95" s="25">
        <v>86</v>
      </c>
      <c r="B95" s="18" t="s">
        <v>47</v>
      </c>
      <c r="C95" s="19">
        <v>501180002</v>
      </c>
      <c r="D95" s="20" t="s">
        <v>177</v>
      </c>
      <c r="E95" s="21">
        <v>2.3</v>
      </c>
      <c r="F95" s="22" t="s">
        <v>88</v>
      </c>
      <c r="G95" s="22">
        <v>69</v>
      </c>
      <c r="H95" s="22" t="s">
        <v>93</v>
      </c>
      <c r="I95" s="24" t="s">
        <v>87</v>
      </c>
      <c r="J95" s="102"/>
    </row>
    <row r="96" spans="1:10" s="12" customFormat="1" ht="17.25" customHeight="1">
      <c r="A96" s="17">
        <v>87</v>
      </c>
      <c r="B96" s="18" t="s">
        <v>47</v>
      </c>
      <c r="C96" s="19">
        <v>501180014</v>
      </c>
      <c r="D96" s="20" t="s">
        <v>178</v>
      </c>
      <c r="E96" s="21">
        <v>2.27</v>
      </c>
      <c r="F96" s="22" t="s">
        <v>88</v>
      </c>
      <c r="G96" s="22">
        <v>82</v>
      </c>
      <c r="H96" s="23" t="s">
        <v>111</v>
      </c>
      <c r="I96" s="24" t="s">
        <v>87</v>
      </c>
      <c r="J96" s="102"/>
    </row>
    <row r="97" spans="1:10" s="12" customFormat="1" ht="17.25" customHeight="1">
      <c r="A97" s="25">
        <v>88</v>
      </c>
      <c r="B97" s="18" t="s">
        <v>47</v>
      </c>
      <c r="C97" s="19">
        <v>501180030</v>
      </c>
      <c r="D97" s="20" t="s">
        <v>179</v>
      </c>
      <c r="E97" s="21">
        <v>2.55</v>
      </c>
      <c r="F97" s="22" t="s">
        <v>90</v>
      </c>
      <c r="G97" s="22">
        <v>62</v>
      </c>
      <c r="H97" s="23" t="s">
        <v>93</v>
      </c>
      <c r="I97" s="24" t="s">
        <v>93</v>
      </c>
      <c r="J97" s="102"/>
    </row>
    <row r="98" spans="1:10" s="12" customFormat="1" ht="17.25" customHeight="1">
      <c r="A98" s="17">
        <v>89</v>
      </c>
      <c r="B98" s="18" t="s">
        <v>47</v>
      </c>
      <c r="C98" s="19">
        <v>501180034</v>
      </c>
      <c r="D98" s="20" t="s">
        <v>180</v>
      </c>
      <c r="E98" s="21">
        <v>2.64</v>
      </c>
      <c r="F98" s="22" t="s">
        <v>90</v>
      </c>
      <c r="G98" s="22">
        <v>78</v>
      </c>
      <c r="H98" s="23" t="s">
        <v>90</v>
      </c>
      <c r="I98" s="22" t="s">
        <v>90</v>
      </c>
      <c r="J98" s="102"/>
    </row>
    <row r="99" spans="1:10" s="12" customFormat="1" ht="17.25" customHeight="1">
      <c r="A99" s="25">
        <v>90</v>
      </c>
      <c r="B99" s="18" t="s">
        <v>47</v>
      </c>
      <c r="C99" s="19">
        <v>501180044</v>
      </c>
      <c r="D99" s="20" t="s">
        <v>181</v>
      </c>
      <c r="E99" s="21">
        <v>2.82</v>
      </c>
      <c r="F99" s="22" t="s">
        <v>90</v>
      </c>
      <c r="G99" s="22">
        <v>67</v>
      </c>
      <c r="H99" s="22" t="s">
        <v>93</v>
      </c>
      <c r="I99" s="22" t="s">
        <v>93</v>
      </c>
      <c r="J99" s="102"/>
    </row>
    <row r="100" spans="1:10" s="12" customFormat="1" ht="17.25" customHeight="1">
      <c r="A100" s="17">
        <v>91</v>
      </c>
      <c r="B100" s="18" t="s">
        <v>47</v>
      </c>
      <c r="C100" s="19">
        <v>501180046</v>
      </c>
      <c r="D100" s="20" t="s">
        <v>182</v>
      </c>
      <c r="E100" s="21">
        <v>3.02</v>
      </c>
      <c r="F100" s="22" t="s">
        <v>90</v>
      </c>
      <c r="G100" s="22">
        <v>87</v>
      </c>
      <c r="H100" s="23" t="s">
        <v>111</v>
      </c>
      <c r="I100" s="22" t="s">
        <v>90</v>
      </c>
      <c r="J100" s="102"/>
    </row>
    <row r="101" spans="1:10" s="12" customFormat="1" ht="17.25" customHeight="1">
      <c r="A101" s="25">
        <v>92</v>
      </c>
      <c r="B101" s="18" t="s">
        <v>47</v>
      </c>
      <c r="C101" s="19">
        <v>501180057</v>
      </c>
      <c r="D101" s="20" t="s">
        <v>183</v>
      </c>
      <c r="E101" s="21">
        <v>2.77</v>
      </c>
      <c r="F101" s="22" t="s">
        <v>90</v>
      </c>
      <c r="G101" s="22">
        <v>72</v>
      </c>
      <c r="H101" s="22" t="s">
        <v>90</v>
      </c>
      <c r="I101" s="22" t="s">
        <v>90</v>
      </c>
      <c r="J101" s="102"/>
    </row>
    <row r="102" spans="1:10" s="12" customFormat="1" ht="17.25" customHeight="1">
      <c r="A102" s="17">
        <v>93</v>
      </c>
      <c r="B102" s="18" t="s">
        <v>47</v>
      </c>
      <c r="C102" s="19">
        <v>501180060</v>
      </c>
      <c r="D102" s="20" t="s">
        <v>184</v>
      </c>
      <c r="E102" s="21">
        <v>2.4</v>
      </c>
      <c r="F102" s="22" t="s">
        <v>88</v>
      </c>
      <c r="G102" s="22">
        <v>79</v>
      </c>
      <c r="H102" s="23" t="s">
        <v>90</v>
      </c>
      <c r="I102" s="24" t="s">
        <v>87</v>
      </c>
      <c r="J102" s="102"/>
    </row>
    <row r="103" spans="1:10" s="12" customFormat="1" ht="17.25" customHeight="1">
      <c r="A103" s="25">
        <v>94</v>
      </c>
      <c r="B103" s="18" t="s">
        <v>47</v>
      </c>
      <c r="C103" s="19">
        <v>501180070</v>
      </c>
      <c r="D103" s="20" t="s">
        <v>185</v>
      </c>
      <c r="E103" s="21">
        <v>2.95</v>
      </c>
      <c r="F103" s="22" t="s">
        <v>90</v>
      </c>
      <c r="G103" s="22">
        <v>78</v>
      </c>
      <c r="H103" s="23" t="s">
        <v>90</v>
      </c>
      <c r="I103" s="22" t="s">
        <v>90</v>
      </c>
      <c r="J103" s="102"/>
    </row>
    <row r="104" spans="1:10" s="12" customFormat="1" ht="17.25" customHeight="1">
      <c r="A104" s="17">
        <v>95</v>
      </c>
      <c r="B104" s="18" t="s">
        <v>47</v>
      </c>
      <c r="C104" s="19">
        <v>501180075</v>
      </c>
      <c r="D104" s="20" t="s">
        <v>186</v>
      </c>
      <c r="E104" s="21">
        <v>2.46</v>
      </c>
      <c r="F104" s="22" t="s">
        <v>88</v>
      </c>
      <c r="G104" s="22">
        <v>72</v>
      </c>
      <c r="H104" s="22" t="s">
        <v>90</v>
      </c>
      <c r="I104" s="24" t="s">
        <v>87</v>
      </c>
      <c r="J104" s="102"/>
    </row>
    <row r="105" spans="1:10" s="12" customFormat="1" ht="17.25" customHeight="1">
      <c r="A105" s="25">
        <v>96</v>
      </c>
      <c r="B105" s="18" t="s">
        <v>47</v>
      </c>
      <c r="C105" s="19">
        <v>501180081</v>
      </c>
      <c r="D105" s="20" t="s">
        <v>187</v>
      </c>
      <c r="E105" s="21">
        <v>2.43</v>
      </c>
      <c r="F105" s="22" t="s">
        <v>88</v>
      </c>
      <c r="G105" s="22">
        <v>70</v>
      </c>
      <c r="H105" s="22" t="s">
        <v>90</v>
      </c>
      <c r="I105" s="24" t="s">
        <v>87</v>
      </c>
      <c r="J105" s="102"/>
    </row>
    <row r="106" spans="1:10" s="12" customFormat="1" ht="17.25" customHeight="1">
      <c r="A106" s="17">
        <v>97</v>
      </c>
      <c r="B106" s="18" t="s">
        <v>47</v>
      </c>
      <c r="C106" s="19">
        <v>501180085</v>
      </c>
      <c r="D106" s="20" t="s">
        <v>188</v>
      </c>
      <c r="E106" s="21">
        <v>2.44</v>
      </c>
      <c r="F106" s="22" t="s">
        <v>88</v>
      </c>
      <c r="G106" s="22">
        <v>63</v>
      </c>
      <c r="H106" s="23" t="s">
        <v>93</v>
      </c>
      <c r="I106" s="24" t="s">
        <v>87</v>
      </c>
      <c r="J106" s="102"/>
    </row>
    <row r="107" spans="1:10" s="12" customFormat="1" ht="17.25" customHeight="1">
      <c r="A107" s="25">
        <v>98</v>
      </c>
      <c r="B107" s="18" t="s">
        <v>47</v>
      </c>
      <c r="C107" s="19">
        <v>501180088</v>
      </c>
      <c r="D107" s="20" t="s">
        <v>189</v>
      </c>
      <c r="E107" s="21">
        <v>2.93</v>
      </c>
      <c r="F107" s="22" t="s">
        <v>90</v>
      </c>
      <c r="G107" s="22">
        <v>83</v>
      </c>
      <c r="H107" s="23" t="s">
        <v>111</v>
      </c>
      <c r="I107" s="22" t="s">
        <v>90</v>
      </c>
      <c r="J107" s="102"/>
    </row>
    <row r="108" spans="1:10" s="12" customFormat="1" ht="17.25" customHeight="1">
      <c r="A108" s="17">
        <v>99</v>
      </c>
      <c r="B108" s="18" t="s">
        <v>47</v>
      </c>
      <c r="C108" s="19">
        <v>501180100</v>
      </c>
      <c r="D108" s="20" t="s">
        <v>190</v>
      </c>
      <c r="E108" s="21">
        <v>2.56</v>
      </c>
      <c r="F108" s="22" t="s">
        <v>90</v>
      </c>
      <c r="G108" s="22">
        <v>92</v>
      </c>
      <c r="H108" s="23" t="s">
        <v>99</v>
      </c>
      <c r="I108" s="22" t="s">
        <v>90</v>
      </c>
      <c r="J108" s="102"/>
    </row>
    <row r="109" spans="1:10" s="12" customFormat="1" ht="17.25" customHeight="1">
      <c r="A109" s="25">
        <v>100</v>
      </c>
      <c r="B109" s="18" t="s">
        <v>47</v>
      </c>
      <c r="C109" s="19">
        <v>501180104</v>
      </c>
      <c r="D109" s="20" t="s">
        <v>191</v>
      </c>
      <c r="E109" s="21">
        <v>2.46</v>
      </c>
      <c r="F109" s="22" t="s">
        <v>88</v>
      </c>
      <c r="G109" s="22">
        <v>68</v>
      </c>
      <c r="H109" s="22" t="s">
        <v>93</v>
      </c>
      <c r="I109" s="24" t="s">
        <v>87</v>
      </c>
      <c r="J109" s="102"/>
    </row>
    <row r="110" spans="1:10" s="12" customFormat="1" ht="17.25" customHeight="1">
      <c r="A110" s="17">
        <v>101</v>
      </c>
      <c r="B110" s="18" t="s">
        <v>47</v>
      </c>
      <c r="C110" s="19">
        <v>501180111</v>
      </c>
      <c r="D110" s="20" t="s">
        <v>192</v>
      </c>
      <c r="E110" s="21">
        <v>2.69</v>
      </c>
      <c r="F110" s="22" t="s">
        <v>90</v>
      </c>
      <c r="G110" s="22">
        <v>58</v>
      </c>
      <c r="H110" s="23" t="s">
        <v>87</v>
      </c>
      <c r="I110" s="24" t="s">
        <v>87</v>
      </c>
      <c r="J110" s="102"/>
    </row>
    <row r="111" spans="1:10" s="12" customFormat="1" ht="17.25" customHeight="1">
      <c r="A111" s="25">
        <v>102</v>
      </c>
      <c r="B111" s="18" t="s">
        <v>47</v>
      </c>
      <c r="C111" s="19">
        <v>501180117</v>
      </c>
      <c r="D111" s="20" t="s">
        <v>193</v>
      </c>
      <c r="E111" s="21">
        <v>3.09</v>
      </c>
      <c r="F111" s="22" t="s">
        <v>90</v>
      </c>
      <c r="G111" s="22">
        <v>67</v>
      </c>
      <c r="H111" s="22" t="s">
        <v>93</v>
      </c>
      <c r="I111" s="22" t="s">
        <v>93</v>
      </c>
      <c r="J111" s="102"/>
    </row>
    <row r="112" spans="1:10" s="12" customFormat="1" ht="17.25" customHeight="1">
      <c r="A112" s="17">
        <v>103</v>
      </c>
      <c r="B112" s="18" t="s">
        <v>47</v>
      </c>
      <c r="C112" s="19">
        <v>501180123</v>
      </c>
      <c r="D112" s="20" t="s">
        <v>194</v>
      </c>
      <c r="E112" s="21">
        <v>3.18</v>
      </c>
      <c r="F112" s="22" t="s">
        <v>90</v>
      </c>
      <c r="G112" s="22">
        <v>100</v>
      </c>
      <c r="H112" s="23" t="s">
        <v>99</v>
      </c>
      <c r="I112" s="22" t="s">
        <v>90</v>
      </c>
      <c r="J112" s="102"/>
    </row>
    <row r="113" spans="1:10" s="12" customFormat="1" ht="17.25" customHeight="1">
      <c r="A113" s="25">
        <v>104</v>
      </c>
      <c r="B113" s="18" t="s">
        <v>47</v>
      </c>
      <c r="C113" s="19">
        <v>501180124</v>
      </c>
      <c r="D113" s="20" t="s">
        <v>195</v>
      </c>
      <c r="E113" s="21">
        <v>2.35</v>
      </c>
      <c r="F113" s="22" t="s">
        <v>88</v>
      </c>
      <c r="G113" s="22">
        <v>60</v>
      </c>
      <c r="H113" s="23" t="s">
        <v>93</v>
      </c>
      <c r="I113" s="24" t="s">
        <v>87</v>
      </c>
      <c r="J113" s="102"/>
    </row>
    <row r="114" spans="1:10" s="12" customFormat="1" ht="17.25" customHeight="1">
      <c r="A114" s="17">
        <v>105</v>
      </c>
      <c r="B114" s="18" t="s">
        <v>47</v>
      </c>
      <c r="C114" s="19">
        <v>501180126</v>
      </c>
      <c r="D114" s="20" t="s">
        <v>196</v>
      </c>
      <c r="E114" s="21">
        <v>2.8</v>
      </c>
      <c r="F114" s="22" t="s">
        <v>90</v>
      </c>
      <c r="G114" s="22">
        <v>82</v>
      </c>
      <c r="H114" s="23" t="s">
        <v>111</v>
      </c>
      <c r="I114" s="22" t="s">
        <v>90</v>
      </c>
      <c r="J114" s="102"/>
    </row>
    <row r="115" spans="1:10" s="12" customFormat="1" ht="17.25" customHeight="1">
      <c r="A115" s="25">
        <v>106</v>
      </c>
      <c r="B115" s="18" t="s">
        <v>47</v>
      </c>
      <c r="C115" s="19">
        <v>501180135</v>
      </c>
      <c r="D115" s="20" t="s">
        <v>197</v>
      </c>
      <c r="E115" s="21">
        <v>2.59</v>
      </c>
      <c r="F115" s="22" t="s">
        <v>90</v>
      </c>
      <c r="G115" s="22">
        <v>67</v>
      </c>
      <c r="H115" s="22" t="s">
        <v>93</v>
      </c>
      <c r="I115" s="22" t="s">
        <v>93</v>
      </c>
      <c r="J115" s="102"/>
    </row>
    <row r="116" spans="1:10" s="12" customFormat="1" ht="17.25" customHeight="1">
      <c r="A116" s="17">
        <v>107</v>
      </c>
      <c r="B116" s="18" t="s">
        <v>47</v>
      </c>
      <c r="C116" s="19">
        <v>501180144</v>
      </c>
      <c r="D116" s="20" t="s">
        <v>198</v>
      </c>
      <c r="E116" s="21">
        <v>2.85</v>
      </c>
      <c r="F116" s="22" t="s">
        <v>90</v>
      </c>
      <c r="G116" s="22">
        <v>72</v>
      </c>
      <c r="H116" s="22" t="s">
        <v>90</v>
      </c>
      <c r="I116" s="22" t="s">
        <v>90</v>
      </c>
      <c r="J116" s="102"/>
    </row>
    <row r="117" spans="1:10" s="12" customFormat="1" ht="17.25" customHeight="1">
      <c r="A117" s="25">
        <v>108</v>
      </c>
      <c r="B117" s="18" t="s">
        <v>47</v>
      </c>
      <c r="C117" s="19">
        <v>501180150</v>
      </c>
      <c r="D117" s="20" t="s">
        <v>199</v>
      </c>
      <c r="E117" s="21">
        <v>2.8</v>
      </c>
      <c r="F117" s="22" t="s">
        <v>90</v>
      </c>
      <c r="G117" s="22">
        <v>67</v>
      </c>
      <c r="H117" s="22" t="s">
        <v>93</v>
      </c>
      <c r="I117" s="22" t="s">
        <v>93</v>
      </c>
      <c r="J117" s="102"/>
    </row>
    <row r="118" spans="1:10" s="12" customFormat="1" ht="17.25" customHeight="1">
      <c r="A118" s="17">
        <v>109</v>
      </c>
      <c r="B118" s="18" t="s">
        <v>47</v>
      </c>
      <c r="C118" s="19">
        <v>501180158</v>
      </c>
      <c r="D118" s="20" t="s">
        <v>200</v>
      </c>
      <c r="E118" s="21">
        <v>3.11</v>
      </c>
      <c r="F118" s="22" t="s">
        <v>90</v>
      </c>
      <c r="G118" s="22">
        <v>82</v>
      </c>
      <c r="H118" s="23" t="s">
        <v>111</v>
      </c>
      <c r="I118" s="22" t="s">
        <v>90</v>
      </c>
      <c r="J118" s="102"/>
    </row>
    <row r="119" spans="1:10" s="12" customFormat="1" ht="17.25" customHeight="1">
      <c r="A119" s="25">
        <v>110</v>
      </c>
      <c r="B119" s="18" t="s">
        <v>47</v>
      </c>
      <c r="C119" s="19">
        <v>501180165</v>
      </c>
      <c r="D119" s="20" t="s">
        <v>201</v>
      </c>
      <c r="E119" s="21">
        <v>2.48</v>
      </c>
      <c r="F119" s="22" t="s">
        <v>88</v>
      </c>
      <c r="G119" s="22">
        <v>63</v>
      </c>
      <c r="H119" s="23" t="s">
        <v>93</v>
      </c>
      <c r="I119" s="24" t="s">
        <v>87</v>
      </c>
      <c r="J119" s="102"/>
    </row>
    <row r="120" spans="1:10" s="12" customFormat="1" ht="17.25" customHeight="1">
      <c r="A120" s="17">
        <v>111</v>
      </c>
      <c r="B120" s="18" t="s">
        <v>47</v>
      </c>
      <c r="C120" s="19">
        <v>501180171</v>
      </c>
      <c r="D120" s="20" t="s">
        <v>202</v>
      </c>
      <c r="E120" s="21">
        <v>2.95</v>
      </c>
      <c r="F120" s="22" t="s">
        <v>90</v>
      </c>
      <c r="G120" s="22">
        <v>67</v>
      </c>
      <c r="H120" s="22" t="s">
        <v>93</v>
      </c>
      <c r="I120" s="22" t="s">
        <v>93</v>
      </c>
      <c r="J120" s="102"/>
    </row>
    <row r="121" spans="1:10" s="12" customFormat="1" ht="17.25" customHeight="1">
      <c r="A121" s="25">
        <v>112</v>
      </c>
      <c r="B121" s="18" t="s">
        <v>47</v>
      </c>
      <c r="C121" s="93">
        <v>501180189</v>
      </c>
      <c r="D121" s="20" t="s">
        <v>203</v>
      </c>
      <c r="E121" s="21">
        <v>2.66</v>
      </c>
      <c r="F121" s="22" t="s">
        <v>90</v>
      </c>
      <c r="G121" s="22">
        <v>62</v>
      </c>
      <c r="H121" s="23" t="s">
        <v>93</v>
      </c>
      <c r="I121" s="24" t="s">
        <v>93</v>
      </c>
      <c r="J121" s="102"/>
    </row>
    <row r="122" spans="1:10" s="12" customFormat="1" ht="17.25" customHeight="1">
      <c r="A122" s="17">
        <v>113</v>
      </c>
      <c r="B122" s="18" t="s">
        <v>47</v>
      </c>
      <c r="C122" s="93">
        <v>501180198</v>
      </c>
      <c r="D122" s="20" t="s">
        <v>204</v>
      </c>
      <c r="E122" s="21">
        <v>2.3</v>
      </c>
      <c r="F122" s="22" t="s">
        <v>88</v>
      </c>
      <c r="G122" s="22">
        <v>63</v>
      </c>
      <c r="H122" s="23" t="s">
        <v>93</v>
      </c>
      <c r="I122" s="24" t="s">
        <v>87</v>
      </c>
      <c r="J122" s="102"/>
    </row>
    <row r="123" spans="1:10" s="12" customFormat="1" ht="17.25" customHeight="1">
      <c r="A123" s="25">
        <v>114</v>
      </c>
      <c r="B123" s="18" t="s">
        <v>47</v>
      </c>
      <c r="C123" s="93">
        <v>501180202</v>
      </c>
      <c r="D123" s="20" t="s">
        <v>205</v>
      </c>
      <c r="E123" s="21">
        <v>2.91</v>
      </c>
      <c r="F123" s="22" t="s">
        <v>90</v>
      </c>
      <c r="G123" s="22">
        <v>67</v>
      </c>
      <c r="H123" s="22" t="s">
        <v>93</v>
      </c>
      <c r="I123" s="22" t="s">
        <v>93</v>
      </c>
      <c r="J123" s="102"/>
    </row>
    <row r="124" spans="1:10" s="12" customFormat="1" ht="17.25" customHeight="1">
      <c r="A124" s="17">
        <v>115</v>
      </c>
      <c r="B124" s="18" t="s">
        <v>47</v>
      </c>
      <c r="C124" s="93">
        <v>501180211</v>
      </c>
      <c r="D124" s="20" t="s">
        <v>206</v>
      </c>
      <c r="E124" s="21">
        <v>3.11</v>
      </c>
      <c r="F124" s="22" t="s">
        <v>90</v>
      </c>
      <c r="G124" s="22">
        <v>77</v>
      </c>
      <c r="H124" s="23" t="s">
        <v>90</v>
      </c>
      <c r="I124" s="22" t="s">
        <v>90</v>
      </c>
      <c r="J124" s="102"/>
    </row>
    <row r="125" spans="1:10" s="12" customFormat="1" ht="17.25" customHeight="1">
      <c r="A125" s="25">
        <v>116</v>
      </c>
      <c r="B125" s="18" t="s">
        <v>47</v>
      </c>
      <c r="C125" s="93">
        <v>501180216</v>
      </c>
      <c r="D125" s="20" t="s">
        <v>207</v>
      </c>
      <c r="E125" s="21">
        <v>2.18</v>
      </c>
      <c r="F125" s="22" t="s">
        <v>88</v>
      </c>
      <c r="G125" s="22">
        <v>75</v>
      </c>
      <c r="H125" s="23" t="s">
        <v>90</v>
      </c>
      <c r="I125" s="24" t="s">
        <v>87</v>
      </c>
      <c r="J125" s="102"/>
    </row>
    <row r="126" spans="1:10" s="12" customFormat="1" ht="17.25" customHeight="1">
      <c r="A126" s="17">
        <v>117</v>
      </c>
      <c r="B126" s="18" t="s">
        <v>47</v>
      </c>
      <c r="C126" s="93">
        <v>501180219</v>
      </c>
      <c r="D126" s="20" t="s">
        <v>208</v>
      </c>
      <c r="E126" s="21">
        <v>2.63</v>
      </c>
      <c r="F126" s="22" t="s">
        <v>90</v>
      </c>
      <c r="G126" s="22">
        <v>98</v>
      </c>
      <c r="H126" s="23" t="s">
        <v>99</v>
      </c>
      <c r="I126" s="22" t="s">
        <v>90</v>
      </c>
      <c r="J126" s="102"/>
    </row>
    <row r="127" spans="1:10" s="12" customFormat="1" ht="17.25" customHeight="1">
      <c r="A127" s="25">
        <v>118</v>
      </c>
      <c r="B127" s="18" t="s">
        <v>47</v>
      </c>
      <c r="C127" s="93">
        <v>501180224</v>
      </c>
      <c r="D127" s="20" t="s">
        <v>209</v>
      </c>
      <c r="E127" s="21">
        <v>2.75</v>
      </c>
      <c r="F127" s="22" t="s">
        <v>90</v>
      </c>
      <c r="G127" s="22">
        <v>63</v>
      </c>
      <c r="H127" s="23" t="s">
        <v>93</v>
      </c>
      <c r="I127" s="24" t="s">
        <v>93</v>
      </c>
      <c r="J127" s="102"/>
    </row>
    <row r="128" spans="1:10" s="12" customFormat="1" ht="17.25" customHeight="1">
      <c r="A128" s="17">
        <v>119</v>
      </c>
      <c r="B128" s="18" t="s">
        <v>47</v>
      </c>
      <c r="C128" s="93">
        <v>501180227</v>
      </c>
      <c r="D128" s="20" t="s">
        <v>210</v>
      </c>
      <c r="E128" s="21">
        <v>3.23</v>
      </c>
      <c r="F128" s="22" t="s">
        <v>104</v>
      </c>
      <c r="G128" s="22">
        <v>74</v>
      </c>
      <c r="H128" s="22" t="s">
        <v>90</v>
      </c>
      <c r="I128" s="22" t="s">
        <v>90</v>
      </c>
      <c r="J128" s="102"/>
    </row>
    <row r="129" spans="1:10" s="12" customFormat="1" ht="17.25" customHeight="1">
      <c r="A129" s="25">
        <v>120</v>
      </c>
      <c r="B129" s="18" t="s">
        <v>47</v>
      </c>
      <c r="C129" s="93">
        <v>501180229</v>
      </c>
      <c r="D129" s="20" t="s">
        <v>211</v>
      </c>
      <c r="E129" s="21">
        <v>3.14</v>
      </c>
      <c r="F129" s="22" t="s">
        <v>90</v>
      </c>
      <c r="G129" s="22">
        <v>77</v>
      </c>
      <c r="H129" s="23" t="s">
        <v>90</v>
      </c>
      <c r="I129" s="22" t="s">
        <v>90</v>
      </c>
      <c r="J129" s="102"/>
    </row>
    <row r="130" spans="1:10" s="12" customFormat="1" ht="17.25" customHeight="1">
      <c r="A130" s="17">
        <v>121</v>
      </c>
      <c r="B130" s="18" t="s">
        <v>47</v>
      </c>
      <c r="C130" s="93">
        <v>501180235</v>
      </c>
      <c r="D130" s="20" t="s">
        <v>212</v>
      </c>
      <c r="E130" s="21">
        <v>2.82</v>
      </c>
      <c r="F130" s="22" t="s">
        <v>90</v>
      </c>
      <c r="G130" s="22">
        <v>78</v>
      </c>
      <c r="H130" s="23" t="s">
        <v>90</v>
      </c>
      <c r="I130" s="22" t="s">
        <v>90</v>
      </c>
      <c r="J130" s="102"/>
    </row>
    <row r="131" spans="1:10" s="12" customFormat="1" ht="17.25" customHeight="1">
      <c r="A131" s="25">
        <v>122</v>
      </c>
      <c r="B131" s="18" t="s">
        <v>47</v>
      </c>
      <c r="C131" s="93">
        <v>501180242</v>
      </c>
      <c r="D131" s="20" t="s">
        <v>213</v>
      </c>
      <c r="E131" s="21">
        <v>2.91</v>
      </c>
      <c r="F131" s="22" t="s">
        <v>90</v>
      </c>
      <c r="G131" s="22">
        <v>69</v>
      </c>
      <c r="H131" s="22" t="s">
        <v>93</v>
      </c>
      <c r="I131" s="22" t="s">
        <v>93</v>
      </c>
      <c r="J131" s="102"/>
    </row>
    <row r="132" spans="1:10" s="12" customFormat="1" ht="17.25" customHeight="1">
      <c r="A132" s="17">
        <v>123</v>
      </c>
      <c r="B132" s="18" t="s">
        <v>47</v>
      </c>
      <c r="C132" s="93">
        <v>501180245</v>
      </c>
      <c r="D132" s="20" t="s">
        <v>214</v>
      </c>
      <c r="E132" s="21">
        <v>2.56</v>
      </c>
      <c r="F132" s="22" t="s">
        <v>90</v>
      </c>
      <c r="G132" s="22">
        <v>80</v>
      </c>
      <c r="H132" s="23" t="s">
        <v>111</v>
      </c>
      <c r="I132" s="22" t="s">
        <v>90</v>
      </c>
      <c r="J132" s="102"/>
    </row>
    <row r="133" spans="1:10" s="12" customFormat="1" ht="17.25" customHeight="1">
      <c r="A133" s="25">
        <v>124</v>
      </c>
      <c r="B133" s="18" t="s">
        <v>47</v>
      </c>
      <c r="C133" s="93">
        <v>501180253</v>
      </c>
      <c r="D133" s="20" t="s">
        <v>215</v>
      </c>
      <c r="E133" s="21">
        <v>3.43</v>
      </c>
      <c r="F133" s="22" t="s">
        <v>104</v>
      </c>
      <c r="G133" s="22">
        <v>69</v>
      </c>
      <c r="H133" s="22" t="s">
        <v>93</v>
      </c>
      <c r="I133" s="22" t="s">
        <v>93</v>
      </c>
      <c r="J133" s="102"/>
    </row>
    <row r="134" spans="1:10" s="12" customFormat="1" ht="17.25" customHeight="1">
      <c r="A134" s="17">
        <v>125</v>
      </c>
      <c r="B134" s="18" t="s">
        <v>47</v>
      </c>
      <c r="C134" s="93">
        <v>501180258</v>
      </c>
      <c r="D134" s="20" t="s">
        <v>216</v>
      </c>
      <c r="E134" s="21">
        <v>2.8</v>
      </c>
      <c r="F134" s="22" t="s">
        <v>90</v>
      </c>
      <c r="G134" s="22">
        <v>73</v>
      </c>
      <c r="H134" s="22" t="s">
        <v>90</v>
      </c>
      <c r="I134" s="22" t="s">
        <v>90</v>
      </c>
      <c r="J134" s="102"/>
    </row>
    <row r="135" spans="1:10" s="12" customFormat="1" ht="17.25" customHeight="1">
      <c r="A135" s="25">
        <v>126</v>
      </c>
      <c r="B135" s="18" t="s">
        <v>48</v>
      </c>
      <c r="C135" s="19">
        <v>501180003</v>
      </c>
      <c r="D135" s="20" t="s">
        <v>217</v>
      </c>
      <c r="E135" s="21">
        <v>2.69</v>
      </c>
      <c r="F135" s="22" t="s">
        <v>90</v>
      </c>
      <c r="G135" s="22">
        <v>76</v>
      </c>
      <c r="H135" s="23" t="s">
        <v>90</v>
      </c>
      <c r="I135" s="22" t="s">
        <v>90</v>
      </c>
      <c r="J135" s="102"/>
    </row>
    <row r="136" spans="1:10" s="12" customFormat="1" ht="17.25" customHeight="1">
      <c r="A136" s="17">
        <v>127</v>
      </c>
      <c r="B136" s="18" t="s">
        <v>48</v>
      </c>
      <c r="C136" s="19">
        <v>501180009</v>
      </c>
      <c r="D136" s="20" t="s">
        <v>218</v>
      </c>
      <c r="E136" s="21">
        <v>2.73</v>
      </c>
      <c r="F136" s="22" t="s">
        <v>90</v>
      </c>
      <c r="G136" s="22">
        <v>71</v>
      </c>
      <c r="H136" s="22" t="s">
        <v>90</v>
      </c>
      <c r="I136" s="22" t="s">
        <v>90</v>
      </c>
      <c r="J136" s="102"/>
    </row>
    <row r="137" spans="1:10" s="12" customFormat="1" ht="17.25" customHeight="1">
      <c r="A137" s="25">
        <v>128</v>
      </c>
      <c r="B137" s="18" t="s">
        <v>48</v>
      </c>
      <c r="C137" s="19">
        <v>501180022</v>
      </c>
      <c r="D137" s="20" t="s">
        <v>219</v>
      </c>
      <c r="E137" s="21">
        <v>2.91</v>
      </c>
      <c r="F137" s="22" t="s">
        <v>90</v>
      </c>
      <c r="G137" s="22">
        <v>68</v>
      </c>
      <c r="H137" s="22" t="s">
        <v>93</v>
      </c>
      <c r="I137" s="22" t="s">
        <v>93</v>
      </c>
      <c r="J137" s="102"/>
    </row>
    <row r="138" spans="1:10" s="12" customFormat="1" ht="17.25" customHeight="1">
      <c r="A138" s="17">
        <v>129</v>
      </c>
      <c r="B138" s="18" t="s">
        <v>48</v>
      </c>
      <c r="C138" s="19">
        <v>501180027</v>
      </c>
      <c r="D138" s="20" t="s">
        <v>220</v>
      </c>
      <c r="E138" s="21">
        <v>2.8</v>
      </c>
      <c r="F138" s="22" t="s">
        <v>90</v>
      </c>
      <c r="G138" s="22">
        <v>63</v>
      </c>
      <c r="H138" s="23" t="s">
        <v>93</v>
      </c>
      <c r="I138" s="24" t="s">
        <v>93</v>
      </c>
      <c r="J138" s="102"/>
    </row>
    <row r="139" spans="1:10" s="12" customFormat="1" ht="17.25" customHeight="1">
      <c r="A139" s="25">
        <v>130</v>
      </c>
      <c r="B139" s="18" t="s">
        <v>48</v>
      </c>
      <c r="C139" s="19">
        <v>501180040</v>
      </c>
      <c r="D139" s="20" t="s">
        <v>221</v>
      </c>
      <c r="E139" s="21">
        <v>2.39</v>
      </c>
      <c r="F139" s="22" t="s">
        <v>87</v>
      </c>
      <c r="G139" s="22">
        <v>63</v>
      </c>
      <c r="H139" s="23" t="s">
        <v>93</v>
      </c>
      <c r="I139" s="24" t="s">
        <v>87</v>
      </c>
      <c r="J139" s="102"/>
    </row>
    <row r="140" spans="1:10" s="12" customFormat="1" ht="17.25" customHeight="1">
      <c r="A140" s="17">
        <v>131</v>
      </c>
      <c r="B140" s="18" t="s">
        <v>48</v>
      </c>
      <c r="C140" s="19">
        <v>501180053</v>
      </c>
      <c r="D140" s="20" t="s">
        <v>222</v>
      </c>
      <c r="E140" s="21">
        <v>2.89</v>
      </c>
      <c r="F140" s="22" t="s">
        <v>90</v>
      </c>
      <c r="G140" s="22">
        <v>73</v>
      </c>
      <c r="H140" s="22" t="s">
        <v>90</v>
      </c>
      <c r="I140" s="22" t="s">
        <v>90</v>
      </c>
      <c r="J140" s="102"/>
    </row>
    <row r="141" spans="1:10" s="12" customFormat="1" ht="17.25" customHeight="1">
      <c r="A141" s="25">
        <v>132</v>
      </c>
      <c r="B141" s="18" t="s">
        <v>48</v>
      </c>
      <c r="C141" s="19">
        <v>501180059</v>
      </c>
      <c r="D141" s="20" t="s">
        <v>223</v>
      </c>
      <c r="E141" s="21">
        <v>2.75</v>
      </c>
      <c r="F141" s="22" t="s">
        <v>90</v>
      </c>
      <c r="G141" s="22">
        <v>89</v>
      </c>
      <c r="H141" s="23" t="s">
        <v>111</v>
      </c>
      <c r="I141" s="22" t="s">
        <v>90</v>
      </c>
      <c r="J141" s="102"/>
    </row>
    <row r="142" spans="1:10" s="12" customFormat="1" ht="17.25" customHeight="1">
      <c r="A142" s="17">
        <v>133</v>
      </c>
      <c r="B142" s="18" t="s">
        <v>48</v>
      </c>
      <c r="C142" s="19">
        <v>501180062</v>
      </c>
      <c r="D142" s="20" t="s">
        <v>224</v>
      </c>
      <c r="E142" s="21">
        <v>2.57</v>
      </c>
      <c r="F142" s="22" t="s">
        <v>90</v>
      </c>
      <c r="G142" s="22">
        <v>73</v>
      </c>
      <c r="H142" s="22" t="s">
        <v>90</v>
      </c>
      <c r="I142" s="22" t="s">
        <v>90</v>
      </c>
      <c r="J142" s="102"/>
    </row>
    <row r="143" spans="1:10" s="12" customFormat="1" ht="17.25" customHeight="1">
      <c r="A143" s="25">
        <v>134</v>
      </c>
      <c r="B143" s="18" t="s">
        <v>48</v>
      </c>
      <c r="C143" s="19">
        <v>501180069</v>
      </c>
      <c r="D143" s="20" t="s">
        <v>225</v>
      </c>
      <c r="E143" s="21">
        <v>2.95</v>
      </c>
      <c r="F143" s="22" t="s">
        <v>90</v>
      </c>
      <c r="G143" s="22">
        <v>73</v>
      </c>
      <c r="H143" s="22" t="s">
        <v>90</v>
      </c>
      <c r="I143" s="22" t="s">
        <v>90</v>
      </c>
      <c r="J143" s="102"/>
    </row>
    <row r="144" spans="1:10" s="12" customFormat="1" ht="17.25" customHeight="1">
      <c r="A144" s="17">
        <v>135</v>
      </c>
      <c r="B144" s="18" t="s">
        <v>48</v>
      </c>
      <c r="C144" s="19">
        <v>501180076</v>
      </c>
      <c r="D144" s="20" t="s">
        <v>226</v>
      </c>
      <c r="E144" s="21">
        <v>2.91</v>
      </c>
      <c r="F144" s="22" t="s">
        <v>90</v>
      </c>
      <c r="G144" s="22">
        <v>76</v>
      </c>
      <c r="H144" s="23" t="s">
        <v>90</v>
      </c>
      <c r="I144" s="22" t="s">
        <v>90</v>
      </c>
      <c r="J144" s="102"/>
    </row>
    <row r="145" spans="1:10" s="12" customFormat="1" ht="17.25" customHeight="1">
      <c r="A145" s="25">
        <v>136</v>
      </c>
      <c r="B145" s="18" t="s">
        <v>48</v>
      </c>
      <c r="C145" s="19">
        <v>501180086</v>
      </c>
      <c r="D145" s="20" t="s">
        <v>227</v>
      </c>
      <c r="E145" s="21">
        <v>2.68</v>
      </c>
      <c r="F145" s="22" t="s">
        <v>90</v>
      </c>
      <c r="G145" s="22">
        <v>66</v>
      </c>
      <c r="H145" s="22" t="s">
        <v>93</v>
      </c>
      <c r="I145" s="22" t="s">
        <v>93</v>
      </c>
      <c r="J145" s="102"/>
    </row>
    <row r="146" spans="1:10" s="12" customFormat="1" ht="17.25" customHeight="1">
      <c r="A146" s="17">
        <v>137</v>
      </c>
      <c r="B146" s="18" t="s">
        <v>48</v>
      </c>
      <c r="C146" s="28">
        <v>501180095</v>
      </c>
      <c r="D146" s="29" t="s">
        <v>228</v>
      </c>
      <c r="E146" s="30">
        <v>2.8</v>
      </c>
      <c r="F146" s="31" t="s">
        <v>90</v>
      </c>
      <c r="G146" s="31">
        <v>66</v>
      </c>
      <c r="H146" s="22" t="s">
        <v>93</v>
      </c>
      <c r="I146" s="22" t="s">
        <v>93</v>
      </c>
      <c r="J146" s="102"/>
    </row>
    <row r="147" spans="1:10" s="12" customFormat="1" ht="17.25" customHeight="1">
      <c r="A147" s="25">
        <v>138</v>
      </c>
      <c r="B147" s="18" t="s">
        <v>48</v>
      </c>
      <c r="C147" s="19">
        <v>501180101</v>
      </c>
      <c r="D147" s="20" t="s">
        <v>229</v>
      </c>
      <c r="E147" s="21">
        <v>2.57</v>
      </c>
      <c r="F147" s="22" t="s">
        <v>90</v>
      </c>
      <c r="G147" s="22">
        <v>61</v>
      </c>
      <c r="H147" s="23" t="s">
        <v>93</v>
      </c>
      <c r="I147" s="24" t="s">
        <v>93</v>
      </c>
      <c r="J147" s="102"/>
    </row>
    <row r="148" spans="1:10" s="12" customFormat="1" ht="17.25" customHeight="1">
      <c r="A148" s="17">
        <v>139</v>
      </c>
      <c r="B148" s="18" t="s">
        <v>48</v>
      </c>
      <c r="C148" s="32">
        <v>501180105</v>
      </c>
      <c r="D148" s="33" t="s">
        <v>230</v>
      </c>
      <c r="E148" s="34">
        <v>2.54</v>
      </c>
      <c r="F148" s="22" t="s">
        <v>90</v>
      </c>
      <c r="G148" s="34">
        <v>61</v>
      </c>
      <c r="H148" s="23" t="s">
        <v>93</v>
      </c>
      <c r="I148" s="24" t="s">
        <v>93</v>
      </c>
      <c r="J148" s="102"/>
    </row>
    <row r="149" spans="1:10" s="12" customFormat="1" ht="17.25" customHeight="1">
      <c r="A149" s="25">
        <v>140</v>
      </c>
      <c r="B149" s="18" t="s">
        <v>48</v>
      </c>
      <c r="C149" s="19">
        <v>501180116</v>
      </c>
      <c r="D149" s="20" t="s">
        <v>72</v>
      </c>
      <c r="E149" s="21">
        <v>2.89</v>
      </c>
      <c r="F149" s="22" t="s">
        <v>90</v>
      </c>
      <c r="G149" s="22">
        <v>83</v>
      </c>
      <c r="H149" s="23" t="s">
        <v>111</v>
      </c>
      <c r="I149" s="22" t="s">
        <v>90</v>
      </c>
      <c r="J149" s="102"/>
    </row>
    <row r="150" spans="1:10" s="12" customFormat="1" ht="17.25" customHeight="1">
      <c r="A150" s="17">
        <v>141</v>
      </c>
      <c r="B150" s="18" t="s">
        <v>48</v>
      </c>
      <c r="C150" s="19">
        <v>501180118</v>
      </c>
      <c r="D150" s="20" t="s">
        <v>231</v>
      </c>
      <c r="E150" s="21">
        <v>2.63</v>
      </c>
      <c r="F150" s="22" t="s">
        <v>90</v>
      </c>
      <c r="G150" s="22">
        <v>83</v>
      </c>
      <c r="H150" s="23" t="s">
        <v>111</v>
      </c>
      <c r="I150" s="22" t="s">
        <v>90</v>
      </c>
      <c r="J150" s="102"/>
    </row>
    <row r="151" spans="1:10" s="12" customFormat="1" ht="17.25" customHeight="1">
      <c r="A151" s="25">
        <v>142</v>
      </c>
      <c r="B151" s="18" t="s">
        <v>48</v>
      </c>
      <c r="C151" s="32">
        <v>501180125</v>
      </c>
      <c r="D151" s="33" t="s">
        <v>232</v>
      </c>
      <c r="E151" s="34">
        <v>2.41</v>
      </c>
      <c r="F151" s="22" t="s">
        <v>87</v>
      </c>
      <c r="G151" s="34">
        <v>60</v>
      </c>
      <c r="H151" s="23" t="s">
        <v>93</v>
      </c>
      <c r="I151" s="24" t="s">
        <v>87</v>
      </c>
      <c r="J151" s="102"/>
    </row>
    <row r="152" spans="1:10" s="12" customFormat="1" ht="17.25" customHeight="1">
      <c r="A152" s="17">
        <v>143</v>
      </c>
      <c r="B152" s="18" t="s">
        <v>48</v>
      </c>
      <c r="C152" s="32">
        <v>501180129</v>
      </c>
      <c r="D152" s="33" t="s">
        <v>233</v>
      </c>
      <c r="E152" s="34">
        <v>2.48</v>
      </c>
      <c r="F152" s="22" t="s">
        <v>87</v>
      </c>
      <c r="G152" s="34">
        <v>60</v>
      </c>
      <c r="H152" s="23" t="s">
        <v>93</v>
      </c>
      <c r="I152" s="24" t="s">
        <v>87</v>
      </c>
      <c r="J152" s="102"/>
    </row>
    <row r="153" spans="1:10" s="12" customFormat="1" ht="17.25" customHeight="1">
      <c r="A153" s="25">
        <v>144</v>
      </c>
      <c r="B153" s="18" t="s">
        <v>48</v>
      </c>
      <c r="C153" s="19">
        <v>501180130</v>
      </c>
      <c r="D153" s="20" t="s">
        <v>234</v>
      </c>
      <c r="E153" s="21">
        <v>2.41</v>
      </c>
      <c r="F153" s="22" t="s">
        <v>87</v>
      </c>
      <c r="G153" s="27">
        <v>84</v>
      </c>
      <c r="H153" s="23" t="s">
        <v>111</v>
      </c>
      <c r="I153" s="24" t="s">
        <v>87</v>
      </c>
      <c r="J153" s="102"/>
    </row>
    <row r="154" spans="1:10" s="12" customFormat="1" ht="17.25" customHeight="1">
      <c r="A154" s="17">
        <v>145</v>
      </c>
      <c r="B154" s="18" t="s">
        <v>48</v>
      </c>
      <c r="C154" s="19">
        <v>501180136</v>
      </c>
      <c r="D154" s="20" t="s">
        <v>235</v>
      </c>
      <c r="E154" s="21">
        <v>2.82</v>
      </c>
      <c r="F154" s="22" t="s">
        <v>90</v>
      </c>
      <c r="G154" s="22">
        <v>75</v>
      </c>
      <c r="H154" s="23" t="s">
        <v>90</v>
      </c>
      <c r="I154" s="22" t="s">
        <v>90</v>
      </c>
      <c r="J154" s="102"/>
    </row>
    <row r="155" spans="1:10" s="12" customFormat="1" ht="17.25" customHeight="1">
      <c r="A155" s="25">
        <v>146</v>
      </c>
      <c r="B155" s="18" t="s">
        <v>48</v>
      </c>
      <c r="C155" s="19">
        <v>501180140</v>
      </c>
      <c r="D155" s="20" t="s">
        <v>155</v>
      </c>
      <c r="E155" s="21">
        <v>2.95</v>
      </c>
      <c r="F155" s="22" t="s">
        <v>90</v>
      </c>
      <c r="G155" s="22">
        <v>68</v>
      </c>
      <c r="H155" s="22" t="s">
        <v>93</v>
      </c>
      <c r="I155" s="22" t="s">
        <v>93</v>
      </c>
      <c r="J155" s="102"/>
    </row>
    <row r="156" spans="1:10" s="12" customFormat="1" ht="17.25" customHeight="1">
      <c r="A156" s="17">
        <v>147</v>
      </c>
      <c r="B156" s="18" t="s">
        <v>48</v>
      </c>
      <c r="C156" s="19">
        <v>501180142</v>
      </c>
      <c r="D156" s="20" t="s">
        <v>236</v>
      </c>
      <c r="E156" s="21">
        <v>2.61</v>
      </c>
      <c r="F156" s="22" t="s">
        <v>90</v>
      </c>
      <c r="G156" s="22">
        <v>58</v>
      </c>
      <c r="H156" s="23" t="s">
        <v>87</v>
      </c>
      <c r="I156" s="24" t="s">
        <v>87</v>
      </c>
      <c r="J156" s="102"/>
    </row>
    <row r="157" spans="1:10" s="12" customFormat="1" ht="17.25" customHeight="1">
      <c r="A157" s="25">
        <v>148</v>
      </c>
      <c r="B157" s="18" t="s">
        <v>48</v>
      </c>
      <c r="C157" s="19">
        <v>501180145</v>
      </c>
      <c r="D157" s="20" t="s">
        <v>237</v>
      </c>
      <c r="E157" s="21">
        <v>2.4</v>
      </c>
      <c r="F157" s="22" t="s">
        <v>87</v>
      </c>
      <c r="G157" s="22">
        <v>67</v>
      </c>
      <c r="H157" s="22" t="s">
        <v>93</v>
      </c>
      <c r="I157" s="24" t="s">
        <v>87</v>
      </c>
      <c r="J157" s="102"/>
    </row>
    <row r="158" spans="1:10" s="12" customFormat="1" ht="17.25" customHeight="1">
      <c r="A158" s="17">
        <v>149</v>
      </c>
      <c r="B158" s="18" t="s">
        <v>48</v>
      </c>
      <c r="C158" s="19">
        <v>501180159</v>
      </c>
      <c r="D158" s="20" t="s">
        <v>238</v>
      </c>
      <c r="E158" s="21">
        <v>3.14</v>
      </c>
      <c r="F158" s="22" t="s">
        <v>90</v>
      </c>
      <c r="G158" s="22">
        <v>68</v>
      </c>
      <c r="H158" s="22" t="s">
        <v>93</v>
      </c>
      <c r="I158" s="22" t="s">
        <v>93</v>
      </c>
      <c r="J158" s="102"/>
    </row>
    <row r="159" spans="1:10" s="12" customFormat="1" ht="17.25" customHeight="1">
      <c r="A159" s="25">
        <v>150</v>
      </c>
      <c r="B159" s="18" t="s">
        <v>48</v>
      </c>
      <c r="C159" s="19">
        <v>501180166</v>
      </c>
      <c r="D159" s="20" t="s">
        <v>239</v>
      </c>
      <c r="E159" s="21">
        <v>2.85</v>
      </c>
      <c r="F159" s="22" t="s">
        <v>90</v>
      </c>
      <c r="G159" s="22">
        <v>70</v>
      </c>
      <c r="H159" s="22" t="s">
        <v>90</v>
      </c>
      <c r="I159" s="22" t="s">
        <v>90</v>
      </c>
      <c r="J159" s="102"/>
    </row>
    <row r="160" spans="1:10" s="12" customFormat="1" ht="17.25" customHeight="1">
      <c r="A160" s="17">
        <v>151</v>
      </c>
      <c r="B160" s="18" t="s">
        <v>48</v>
      </c>
      <c r="C160" s="32">
        <v>501180172</v>
      </c>
      <c r="D160" s="33" t="s">
        <v>240</v>
      </c>
      <c r="E160" s="34">
        <v>2.4</v>
      </c>
      <c r="F160" s="22" t="s">
        <v>87</v>
      </c>
      <c r="G160" s="34">
        <v>63</v>
      </c>
      <c r="H160" s="23" t="s">
        <v>93</v>
      </c>
      <c r="I160" s="24" t="s">
        <v>87</v>
      </c>
      <c r="J160" s="102"/>
    </row>
    <row r="161" spans="1:10" s="12" customFormat="1" ht="17.25" customHeight="1">
      <c r="A161" s="25">
        <v>152</v>
      </c>
      <c r="B161" s="18" t="s">
        <v>48</v>
      </c>
      <c r="C161" s="19">
        <v>501180178</v>
      </c>
      <c r="D161" s="20" t="s">
        <v>241</v>
      </c>
      <c r="E161" s="21">
        <v>2.96</v>
      </c>
      <c r="F161" s="22" t="s">
        <v>90</v>
      </c>
      <c r="G161" s="22">
        <v>79</v>
      </c>
      <c r="H161" s="23" t="s">
        <v>90</v>
      </c>
      <c r="I161" s="22" t="s">
        <v>90</v>
      </c>
      <c r="J161" s="102"/>
    </row>
    <row r="162" spans="1:10" s="12" customFormat="1" ht="17.25" customHeight="1">
      <c r="A162" s="17">
        <v>153</v>
      </c>
      <c r="B162" s="18" t="s">
        <v>48</v>
      </c>
      <c r="C162" s="19">
        <v>501180184</v>
      </c>
      <c r="D162" s="20" t="s">
        <v>242</v>
      </c>
      <c r="E162" s="21">
        <v>2.55</v>
      </c>
      <c r="F162" s="22" t="s">
        <v>90</v>
      </c>
      <c r="G162" s="35">
        <v>74</v>
      </c>
      <c r="H162" s="22" t="s">
        <v>90</v>
      </c>
      <c r="I162" s="22" t="s">
        <v>90</v>
      </c>
      <c r="J162" s="102"/>
    </row>
    <row r="163" spans="1:10" s="12" customFormat="1" ht="17.25" customHeight="1">
      <c r="A163" s="25">
        <v>154</v>
      </c>
      <c r="B163" s="18" t="s">
        <v>48</v>
      </c>
      <c r="C163" s="19">
        <v>501180192</v>
      </c>
      <c r="D163" s="20" t="s">
        <v>243</v>
      </c>
      <c r="E163" s="21">
        <v>2.77</v>
      </c>
      <c r="F163" s="22" t="s">
        <v>90</v>
      </c>
      <c r="G163" s="22">
        <v>63</v>
      </c>
      <c r="H163" s="23" t="s">
        <v>93</v>
      </c>
      <c r="I163" s="24" t="s">
        <v>93</v>
      </c>
      <c r="J163" s="102"/>
    </row>
    <row r="164" spans="1:10" s="12" customFormat="1" ht="17.25" customHeight="1">
      <c r="A164" s="17">
        <v>155</v>
      </c>
      <c r="B164" s="18" t="s">
        <v>48</v>
      </c>
      <c r="C164" s="19">
        <v>501180199</v>
      </c>
      <c r="D164" s="20" t="s">
        <v>244</v>
      </c>
      <c r="E164" s="21">
        <v>2.84</v>
      </c>
      <c r="F164" s="22" t="s">
        <v>90</v>
      </c>
      <c r="G164" s="22">
        <v>71</v>
      </c>
      <c r="H164" s="22" t="s">
        <v>90</v>
      </c>
      <c r="I164" s="22" t="s">
        <v>90</v>
      </c>
      <c r="J164" s="102"/>
    </row>
    <row r="165" spans="1:10" s="12" customFormat="1" ht="17.25" customHeight="1">
      <c r="A165" s="25">
        <v>156</v>
      </c>
      <c r="B165" s="18" t="s">
        <v>48</v>
      </c>
      <c r="C165" s="28">
        <v>501180203</v>
      </c>
      <c r="D165" s="29" t="s">
        <v>245</v>
      </c>
      <c r="E165" s="30">
        <v>3.05</v>
      </c>
      <c r="F165" s="31" t="s">
        <v>90</v>
      </c>
      <c r="G165" s="31">
        <v>71</v>
      </c>
      <c r="H165" s="22" t="s">
        <v>90</v>
      </c>
      <c r="I165" s="22" t="s">
        <v>90</v>
      </c>
      <c r="J165" s="102"/>
    </row>
    <row r="166" spans="1:10" s="12" customFormat="1" ht="17.25" customHeight="1">
      <c r="A166" s="17">
        <v>157</v>
      </c>
      <c r="B166" s="18" t="s">
        <v>48</v>
      </c>
      <c r="C166" s="19">
        <v>501180213</v>
      </c>
      <c r="D166" s="20" t="s">
        <v>246</v>
      </c>
      <c r="E166" s="21">
        <v>2.67</v>
      </c>
      <c r="F166" s="22" t="s">
        <v>90</v>
      </c>
      <c r="G166" s="22">
        <v>70</v>
      </c>
      <c r="H166" s="22" t="s">
        <v>90</v>
      </c>
      <c r="I166" s="22" t="s">
        <v>90</v>
      </c>
      <c r="J166" s="102"/>
    </row>
    <row r="167" spans="1:10" s="12" customFormat="1" ht="17.25" customHeight="1">
      <c r="A167" s="25">
        <v>158</v>
      </c>
      <c r="B167" s="18" t="s">
        <v>48</v>
      </c>
      <c r="C167" s="19">
        <v>501180217</v>
      </c>
      <c r="D167" s="20" t="s">
        <v>247</v>
      </c>
      <c r="E167" s="21">
        <v>2.64</v>
      </c>
      <c r="F167" s="22" t="s">
        <v>90</v>
      </c>
      <c r="G167" s="27">
        <v>68</v>
      </c>
      <c r="H167" s="22" t="s">
        <v>93</v>
      </c>
      <c r="I167" s="22" t="s">
        <v>93</v>
      </c>
      <c r="J167" s="102"/>
    </row>
    <row r="168" spans="1:10" s="12" customFormat="1" ht="17.25" customHeight="1">
      <c r="A168" s="17">
        <v>159</v>
      </c>
      <c r="B168" s="18" t="s">
        <v>48</v>
      </c>
      <c r="C168" s="19">
        <v>501180226</v>
      </c>
      <c r="D168" s="20" t="s">
        <v>248</v>
      </c>
      <c r="E168" s="21">
        <v>2.75</v>
      </c>
      <c r="F168" s="22" t="s">
        <v>90</v>
      </c>
      <c r="G168" s="22">
        <v>68</v>
      </c>
      <c r="H168" s="22" t="s">
        <v>93</v>
      </c>
      <c r="I168" s="22" t="s">
        <v>93</v>
      </c>
      <c r="J168" s="102"/>
    </row>
    <row r="169" spans="1:10" s="12" customFormat="1" ht="17.25" customHeight="1">
      <c r="A169" s="25">
        <v>160</v>
      </c>
      <c r="B169" s="18" t="s">
        <v>48</v>
      </c>
      <c r="C169" s="19">
        <v>501180230</v>
      </c>
      <c r="D169" s="37" t="s">
        <v>249</v>
      </c>
      <c r="E169" s="38">
        <v>2.38</v>
      </c>
      <c r="F169" s="39" t="s">
        <v>87</v>
      </c>
      <c r="G169" s="39">
        <v>55</v>
      </c>
      <c r="H169" s="23" t="s">
        <v>87</v>
      </c>
      <c r="I169" s="24" t="s">
        <v>87</v>
      </c>
      <c r="J169" s="102"/>
    </row>
    <row r="170" spans="1:10" s="12" customFormat="1" ht="17.25" customHeight="1">
      <c r="A170" s="17">
        <v>161</v>
      </c>
      <c r="B170" s="18" t="s">
        <v>48</v>
      </c>
      <c r="C170" s="19">
        <v>501180234</v>
      </c>
      <c r="D170" s="20" t="s">
        <v>250</v>
      </c>
      <c r="E170" s="21">
        <v>2.73</v>
      </c>
      <c r="F170" s="22" t="s">
        <v>90</v>
      </c>
      <c r="G170" s="22">
        <v>76</v>
      </c>
      <c r="H170" s="23" t="s">
        <v>90</v>
      </c>
      <c r="I170" s="22" t="s">
        <v>90</v>
      </c>
      <c r="J170" s="102"/>
    </row>
    <row r="171" spans="1:10" s="12" customFormat="1" ht="17.25" customHeight="1">
      <c r="A171" s="25">
        <v>162</v>
      </c>
      <c r="B171" s="18" t="s">
        <v>48</v>
      </c>
      <c r="C171" s="19">
        <v>501180236</v>
      </c>
      <c r="D171" s="20" t="s">
        <v>251</v>
      </c>
      <c r="E171" s="21">
        <v>2.52</v>
      </c>
      <c r="F171" s="22" t="s">
        <v>90</v>
      </c>
      <c r="G171" s="22">
        <v>90</v>
      </c>
      <c r="H171" s="23" t="s">
        <v>99</v>
      </c>
      <c r="I171" s="22" t="s">
        <v>90</v>
      </c>
      <c r="J171" s="102"/>
    </row>
    <row r="172" spans="1:10" s="12" customFormat="1" ht="17.25" customHeight="1">
      <c r="A172" s="17">
        <v>163</v>
      </c>
      <c r="B172" s="18" t="s">
        <v>48</v>
      </c>
      <c r="C172" s="19">
        <v>501180247</v>
      </c>
      <c r="D172" s="20" t="s">
        <v>252</v>
      </c>
      <c r="E172" s="21">
        <v>2.96</v>
      </c>
      <c r="F172" s="22" t="s">
        <v>90</v>
      </c>
      <c r="G172" s="22">
        <v>78</v>
      </c>
      <c r="H172" s="23" t="s">
        <v>90</v>
      </c>
      <c r="I172" s="22" t="s">
        <v>90</v>
      </c>
      <c r="J172" s="102"/>
    </row>
    <row r="173" spans="1:10" s="12" customFormat="1" ht="17.25" customHeight="1">
      <c r="A173" s="25">
        <v>164</v>
      </c>
      <c r="B173" s="18" t="s">
        <v>48</v>
      </c>
      <c r="C173" s="28">
        <v>501180251</v>
      </c>
      <c r="D173" s="29" t="s">
        <v>253</v>
      </c>
      <c r="E173" s="30">
        <v>2.84</v>
      </c>
      <c r="F173" s="31" t="s">
        <v>90</v>
      </c>
      <c r="G173" s="31">
        <v>65</v>
      </c>
      <c r="H173" s="22" t="s">
        <v>93</v>
      </c>
      <c r="I173" s="22" t="s">
        <v>93</v>
      </c>
      <c r="J173" s="102"/>
    </row>
    <row r="174" spans="1:10" s="12" customFormat="1" ht="17.25" customHeight="1">
      <c r="A174" s="17">
        <v>165</v>
      </c>
      <c r="B174" s="18" t="s">
        <v>48</v>
      </c>
      <c r="C174" s="19">
        <v>501180254</v>
      </c>
      <c r="D174" s="20" t="s">
        <v>254</v>
      </c>
      <c r="E174" s="21">
        <v>2.91</v>
      </c>
      <c r="F174" s="22" t="s">
        <v>90</v>
      </c>
      <c r="G174" s="22">
        <v>78</v>
      </c>
      <c r="H174" s="23" t="s">
        <v>90</v>
      </c>
      <c r="I174" s="22" t="s">
        <v>90</v>
      </c>
      <c r="J174" s="102"/>
    </row>
    <row r="175" spans="1:10" s="12" customFormat="1" ht="17.25" customHeight="1">
      <c r="A175" s="25">
        <v>166</v>
      </c>
      <c r="B175" s="18" t="s">
        <v>49</v>
      </c>
      <c r="C175" s="19">
        <v>501180004</v>
      </c>
      <c r="D175" s="20" t="s">
        <v>255</v>
      </c>
      <c r="E175" s="21">
        <v>3.14</v>
      </c>
      <c r="F175" s="22" t="s">
        <v>90</v>
      </c>
      <c r="G175" s="22">
        <v>97</v>
      </c>
      <c r="H175" s="23" t="s">
        <v>99</v>
      </c>
      <c r="I175" s="22" t="s">
        <v>90</v>
      </c>
      <c r="J175" s="102"/>
    </row>
    <row r="176" spans="1:10" s="12" customFormat="1" ht="17.25" customHeight="1">
      <c r="A176" s="17">
        <v>167</v>
      </c>
      <c r="B176" s="18" t="s">
        <v>49</v>
      </c>
      <c r="C176" s="19">
        <v>501180006</v>
      </c>
      <c r="D176" s="20" t="s">
        <v>256</v>
      </c>
      <c r="E176" s="21">
        <v>2.73</v>
      </c>
      <c r="F176" s="22" t="s">
        <v>90</v>
      </c>
      <c r="G176" s="22">
        <v>78</v>
      </c>
      <c r="H176" s="23" t="s">
        <v>90</v>
      </c>
      <c r="I176" s="22" t="s">
        <v>90</v>
      </c>
      <c r="J176" s="102"/>
    </row>
    <row r="177" spans="1:10" s="12" customFormat="1" ht="17.25" customHeight="1">
      <c r="A177" s="25">
        <v>168</v>
      </c>
      <c r="B177" s="18" t="s">
        <v>49</v>
      </c>
      <c r="C177" s="19">
        <v>501180016</v>
      </c>
      <c r="D177" s="20" t="s">
        <v>257</v>
      </c>
      <c r="E177" s="21">
        <v>3.3</v>
      </c>
      <c r="F177" s="22" t="s">
        <v>104</v>
      </c>
      <c r="G177" s="22">
        <v>95</v>
      </c>
      <c r="H177" s="23" t="s">
        <v>99</v>
      </c>
      <c r="I177" s="22" t="s">
        <v>104</v>
      </c>
      <c r="J177" s="102"/>
    </row>
    <row r="178" spans="1:10" s="12" customFormat="1" ht="17.25" customHeight="1">
      <c r="A178" s="17">
        <v>169</v>
      </c>
      <c r="B178" s="18" t="s">
        <v>49</v>
      </c>
      <c r="C178" s="19">
        <v>501180020</v>
      </c>
      <c r="D178" s="20" t="s">
        <v>258</v>
      </c>
      <c r="E178" s="21">
        <v>2.41</v>
      </c>
      <c r="F178" s="22" t="s">
        <v>88</v>
      </c>
      <c r="G178" s="22">
        <v>71</v>
      </c>
      <c r="H178" s="22" t="s">
        <v>90</v>
      </c>
      <c r="I178" s="24" t="s">
        <v>87</v>
      </c>
      <c r="J178" s="102"/>
    </row>
    <row r="179" spans="1:10" s="12" customFormat="1" ht="17.25" customHeight="1">
      <c r="A179" s="25">
        <v>170</v>
      </c>
      <c r="B179" s="18" t="s">
        <v>49</v>
      </c>
      <c r="C179" s="19">
        <v>501180028</v>
      </c>
      <c r="D179" s="20" t="s">
        <v>259</v>
      </c>
      <c r="E179" s="21">
        <v>2.66</v>
      </c>
      <c r="F179" s="22" t="s">
        <v>90</v>
      </c>
      <c r="G179" s="22">
        <v>71</v>
      </c>
      <c r="H179" s="22" t="s">
        <v>90</v>
      </c>
      <c r="I179" s="22" t="s">
        <v>90</v>
      </c>
      <c r="J179" s="102"/>
    </row>
    <row r="180" spans="1:10" s="12" customFormat="1" ht="17.25" customHeight="1">
      <c r="A180" s="17">
        <v>171</v>
      </c>
      <c r="B180" s="18" t="s">
        <v>49</v>
      </c>
      <c r="C180" s="19">
        <v>501180043</v>
      </c>
      <c r="D180" s="20" t="s">
        <v>260</v>
      </c>
      <c r="E180" s="21">
        <v>3.16</v>
      </c>
      <c r="F180" s="22" t="s">
        <v>90</v>
      </c>
      <c r="G180" s="22">
        <v>92</v>
      </c>
      <c r="H180" s="23" t="s">
        <v>99</v>
      </c>
      <c r="I180" s="22" t="s">
        <v>90</v>
      </c>
      <c r="J180" s="102"/>
    </row>
    <row r="181" spans="1:10" s="12" customFormat="1" ht="17.25" customHeight="1">
      <c r="A181" s="25">
        <v>172</v>
      </c>
      <c r="B181" s="18" t="s">
        <v>49</v>
      </c>
      <c r="C181" s="19">
        <v>501180048</v>
      </c>
      <c r="D181" s="20" t="s">
        <v>261</v>
      </c>
      <c r="E181" s="21">
        <v>3.27</v>
      </c>
      <c r="F181" s="22" t="s">
        <v>104</v>
      </c>
      <c r="G181" s="22">
        <v>85</v>
      </c>
      <c r="H181" s="23" t="s">
        <v>111</v>
      </c>
      <c r="I181" s="22" t="s">
        <v>104</v>
      </c>
      <c r="J181" s="102"/>
    </row>
    <row r="182" spans="1:10" s="12" customFormat="1" ht="17.25" customHeight="1">
      <c r="A182" s="17">
        <v>173</v>
      </c>
      <c r="B182" s="18" t="s">
        <v>49</v>
      </c>
      <c r="C182" s="19">
        <v>501180054</v>
      </c>
      <c r="D182" s="20" t="s">
        <v>262</v>
      </c>
      <c r="E182" s="21">
        <v>2.8</v>
      </c>
      <c r="F182" s="22" t="s">
        <v>90</v>
      </c>
      <c r="G182" s="22">
        <v>67</v>
      </c>
      <c r="H182" s="22" t="s">
        <v>93</v>
      </c>
      <c r="I182" s="22" t="s">
        <v>93</v>
      </c>
      <c r="J182" s="102"/>
    </row>
    <row r="183" spans="1:10" s="12" customFormat="1" ht="17.25" customHeight="1">
      <c r="A183" s="25">
        <v>174</v>
      </c>
      <c r="B183" s="18" t="s">
        <v>49</v>
      </c>
      <c r="C183" s="19">
        <v>501180058</v>
      </c>
      <c r="D183" s="20" t="s">
        <v>263</v>
      </c>
      <c r="E183" s="21">
        <v>3.27</v>
      </c>
      <c r="F183" s="22" t="s">
        <v>104</v>
      </c>
      <c r="G183" s="22">
        <v>103</v>
      </c>
      <c r="H183" s="23" t="s">
        <v>99</v>
      </c>
      <c r="I183" s="22" t="s">
        <v>104</v>
      </c>
      <c r="J183" s="102"/>
    </row>
    <row r="184" spans="1:10" s="12" customFormat="1" ht="17.25" customHeight="1">
      <c r="A184" s="17">
        <v>175</v>
      </c>
      <c r="B184" s="18" t="s">
        <v>49</v>
      </c>
      <c r="C184" s="19">
        <v>501180063</v>
      </c>
      <c r="D184" s="20" t="s">
        <v>264</v>
      </c>
      <c r="E184" s="21">
        <v>3.18</v>
      </c>
      <c r="F184" s="22" t="s">
        <v>90</v>
      </c>
      <c r="G184" s="22">
        <v>96</v>
      </c>
      <c r="H184" s="23" t="s">
        <v>99</v>
      </c>
      <c r="I184" s="22" t="s">
        <v>90</v>
      </c>
      <c r="J184" s="102"/>
    </row>
    <row r="185" spans="1:10" s="12" customFormat="1" ht="17.25" customHeight="1">
      <c r="A185" s="25">
        <v>176</v>
      </c>
      <c r="B185" s="18" t="s">
        <v>49</v>
      </c>
      <c r="C185" s="19">
        <v>501180064</v>
      </c>
      <c r="D185" s="20" t="s">
        <v>103</v>
      </c>
      <c r="E185" s="21">
        <v>2.93</v>
      </c>
      <c r="F185" s="22" t="s">
        <v>90</v>
      </c>
      <c r="G185" s="22">
        <v>85</v>
      </c>
      <c r="H185" s="23" t="s">
        <v>111</v>
      </c>
      <c r="I185" s="22" t="s">
        <v>90</v>
      </c>
      <c r="J185" s="102"/>
    </row>
    <row r="186" spans="1:10" s="12" customFormat="1" ht="17.25" customHeight="1">
      <c r="A186" s="17">
        <v>177</v>
      </c>
      <c r="B186" s="18" t="s">
        <v>49</v>
      </c>
      <c r="C186" s="19">
        <v>501180071</v>
      </c>
      <c r="D186" s="20" t="s">
        <v>265</v>
      </c>
      <c r="E186" s="21">
        <v>3.34</v>
      </c>
      <c r="F186" s="22" t="s">
        <v>104</v>
      </c>
      <c r="G186" s="22">
        <v>92</v>
      </c>
      <c r="H186" s="23" t="s">
        <v>99</v>
      </c>
      <c r="I186" s="22" t="s">
        <v>104</v>
      </c>
      <c r="J186" s="102"/>
    </row>
    <row r="187" spans="1:10" s="12" customFormat="1" ht="17.25" customHeight="1">
      <c r="A187" s="25">
        <v>178</v>
      </c>
      <c r="B187" s="18" t="s">
        <v>49</v>
      </c>
      <c r="C187" s="19">
        <v>501180077</v>
      </c>
      <c r="D187" s="20" t="s">
        <v>266</v>
      </c>
      <c r="E187" s="21">
        <v>2.98</v>
      </c>
      <c r="F187" s="22" t="s">
        <v>90</v>
      </c>
      <c r="G187" s="22">
        <v>87</v>
      </c>
      <c r="H187" s="23" t="s">
        <v>111</v>
      </c>
      <c r="I187" s="22" t="s">
        <v>90</v>
      </c>
      <c r="J187" s="102"/>
    </row>
    <row r="188" spans="1:10" s="12" customFormat="1" ht="17.25" customHeight="1">
      <c r="A188" s="17">
        <v>179</v>
      </c>
      <c r="B188" s="18" t="s">
        <v>49</v>
      </c>
      <c r="C188" s="19">
        <v>501180087</v>
      </c>
      <c r="D188" s="20" t="s">
        <v>267</v>
      </c>
      <c r="E188" s="21">
        <v>3.27</v>
      </c>
      <c r="F188" s="22" t="s">
        <v>104</v>
      </c>
      <c r="G188" s="22">
        <v>100</v>
      </c>
      <c r="H188" s="23" t="s">
        <v>99</v>
      </c>
      <c r="I188" s="22" t="s">
        <v>104</v>
      </c>
      <c r="J188" s="102"/>
    </row>
    <row r="189" spans="1:10" s="12" customFormat="1" ht="17.25" customHeight="1">
      <c r="A189" s="25">
        <v>180</v>
      </c>
      <c r="B189" s="18" t="s">
        <v>49</v>
      </c>
      <c r="C189" s="19">
        <v>501180089</v>
      </c>
      <c r="D189" s="20" t="s">
        <v>268</v>
      </c>
      <c r="E189" s="21">
        <v>3.1</v>
      </c>
      <c r="F189" s="22" t="s">
        <v>90</v>
      </c>
      <c r="G189" s="22">
        <v>98</v>
      </c>
      <c r="H189" s="23" t="s">
        <v>99</v>
      </c>
      <c r="I189" s="22" t="s">
        <v>90</v>
      </c>
      <c r="J189" s="102"/>
    </row>
    <row r="190" spans="1:10" s="12" customFormat="1" ht="17.25" customHeight="1">
      <c r="A190" s="17">
        <v>181</v>
      </c>
      <c r="B190" s="18" t="s">
        <v>49</v>
      </c>
      <c r="C190" s="19">
        <v>501180090</v>
      </c>
      <c r="D190" s="20" t="s">
        <v>269</v>
      </c>
      <c r="E190" s="21">
        <v>3</v>
      </c>
      <c r="F190" s="22" t="s">
        <v>90</v>
      </c>
      <c r="G190" s="22">
        <v>74</v>
      </c>
      <c r="H190" s="22" t="s">
        <v>90</v>
      </c>
      <c r="I190" s="22" t="s">
        <v>90</v>
      </c>
      <c r="J190" s="102"/>
    </row>
    <row r="191" spans="1:10" s="12" customFormat="1" ht="17.25" customHeight="1">
      <c r="A191" s="25">
        <v>182</v>
      </c>
      <c r="B191" s="18" t="s">
        <v>49</v>
      </c>
      <c r="C191" s="19">
        <v>501180093</v>
      </c>
      <c r="D191" s="20" t="s">
        <v>270</v>
      </c>
      <c r="E191" s="21">
        <v>2.61</v>
      </c>
      <c r="F191" s="22" t="s">
        <v>90</v>
      </c>
      <c r="G191" s="22">
        <v>85</v>
      </c>
      <c r="H191" s="23" t="s">
        <v>111</v>
      </c>
      <c r="I191" s="22" t="s">
        <v>90</v>
      </c>
      <c r="J191" s="102"/>
    </row>
    <row r="192" spans="1:10" s="12" customFormat="1" ht="17.25" customHeight="1">
      <c r="A192" s="17">
        <v>183</v>
      </c>
      <c r="B192" s="18" t="s">
        <v>49</v>
      </c>
      <c r="C192" s="19">
        <v>501180096</v>
      </c>
      <c r="D192" s="20" t="s">
        <v>271</v>
      </c>
      <c r="E192" s="21">
        <v>3.09</v>
      </c>
      <c r="F192" s="22" t="s">
        <v>90</v>
      </c>
      <c r="G192" s="22">
        <v>92</v>
      </c>
      <c r="H192" s="23" t="s">
        <v>99</v>
      </c>
      <c r="I192" s="22" t="s">
        <v>90</v>
      </c>
      <c r="J192" s="102"/>
    </row>
    <row r="193" spans="1:10" s="12" customFormat="1" ht="17.25" customHeight="1">
      <c r="A193" s="25">
        <v>184</v>
      </c>
      <c r="B193" s="18" t="s">
        <v>49</v>
      </c>
      <c r="C193" s="19">
        <v>501180102</v>
      </c>
      <c r="D193" s="20" t="s">
        <v>272</v>
      </c>
      <c r="E193" s="21">
        <v>3.23</v>
      </c>
      <c r="F193" s="22" t="s">
        <v>104</v>
      </c>
      <c r="G193" s="22">
        <v>76</v>
      </c>
      <c r="H193" s="23" t="s">
        <v>90</v>
      </c>
      <c r="I193" s="22" t="s">
        <v>90</v>
      </c>
      <c r="J193" s="102"/>
    </row>
    <row r="194" spans="1:10" s="12" customFormat="1" ht="17.25" customHeight="1">
      <c r="A194" s="17">
        <v>185</v>
      </c>
      <c r="B194" s="18" t="s">
        <v>49</v>
      </c>
      <c r="C194" s="19">
        <v>501180107</v>
      </c>
      <c r="D194" s="20" t="s">
        <v>273</v>
      </c>
      <c r="E194" s="21">
        <v>2.5</v>
      </c>
      <c r="F194" s="22" t="s">
        <v>90</v>
      </c>
      <c r="G194" s="22">
        <v>86</v>
      </c>
      <c r="H194" s="23" t="s">
        <v>111</v>
      </c>
      <c r="I194" s="22" t="s">
        <v>90</v>
      </c>
      <c r="J194" s="102"/>
    </row>
    <row r="195" spans="1:10" s="12" customFormat="1" ht="17.25" customHeight="1">
      <c r="A195" s="25">
        <v>186</v>
      </c>
      <c r="B195" s="18" t="s">
        <v>49</v>
      </c>
      <c r="C195" s="19">
        <v>501180112</v>
      </c>
      <c r="D195" s="20" t="s">
        <v>274</v>
      </c>
      <c r="E195" s="21">
        <v>3.14</v>
      </c>
      <c r="F195" s="22" t="s">
        <v>90</v>
      </c>
      <c r="G195" s="22">
        <v>94</v>
      </c>
      <c r="H195" s="23" t="s">
        <v>99</v>
      </c>
      <c r="I195" s="22" t="s">
        <v>90</v>
      </c>
      <c r="J195" s="102"/>
    </row>
    <row r="196" spans="1:10" s="12" customFormat="1" ht="17.25" customHeight="1">
      <c r="A196" s="17">
        <v>187</v>
      </c>
      <c r="B196" s="18" t="s">
        <v>49</v>
      </c>
      <c r="C196" s="19">
        <v>501180114</v>
      </c>
      <c r="D196" s="20" t="s">
        <v>275</v>
      </c>
      <c r="E196" s="21">
        <v>3.14</v>
      </c>
      <c r="F196" s="22" t="s">
        <v>90</v>
      </c>
      <c r="G196" s="22">
        <v>86</v>
      </c>
      <c r="H196" s="23" t="s">
        <v>111</v>
      </c>
      <c r="I196" s="22" t="s">
        <v>90</v>
      </c>
      <c r="J196" s="102"/>
    </row>
    <row r="197" spans="1:10" s="12" customFormat="1" ht="17.25" customHeight="1">
      <c r="A197" s="25">
        <v>188</v>
      </c>
      <c r="B197" s="18" t="s">
        <v>49</v>
      </c>
      <c r="C197" s="19">
        <v>501180119</v>
      </c>
      <c r="D197" s="20" t="s">
        <v>276</v>
      </c>
      <c r="E197" s="21">
        <v>2.02</v>
      </c>
      <c r="F197" s="22" t="s">
        <v>88</v>
      </c>
      <c r="G197" s="22">
        <v>77</v>
      </c>
      <c r="H197" s="23" t="s">
        <v>90</v>
      </c>
      <c r="I197" s="24" t="s">
        <v>87</v>
      </c>
      <c r="J197" s="102"/>
    </row>
    <row r="198" spans="1:10" s="12" customFormat="1" ht="17.25" customHeight="1">
      <c r="A198" s="17">
        <v>189</v>
      </c>
      <c r="B198" s="18" t="s">
        <v>49</v>
      </c>
      <c r="C198" s="19">
        <v>501180128</v>
      </c>
      <c r="D198" s="20" t="s">
        <v>277</v>
      </c>
      <c r="E198" s="21">
        <v>3</v>
      </c>
      <c r="F198" s="22" t="s">
        <v>90</v>
      </c>
      <c r="G198" s="22">
        <v>93</v>
      </c>
      <c r="H198" s="23" t="s">
        <v>99</v>
      </c>
      <c r="I198" s="22" t="s">
        <v>90</v>
      </c>
      <c r="J198" s="102"/>
    </row>
    <row r="199" spans="1:10" s="12" customFormat="1" ht="17.25" customHeight="1">
      <c r="A199" s="25">
        <v>190</v>
      </c>
      <c r="B199" s="18" t="s">
        <v>49</v>
      </c>
      <c r="C199" s="19">
        <v>501180131</v>
      </c>
      <c r="D199" s="20" t="s">
        <v>278</v>
      </c>
      <c r="E199" s="21">
        <v>2.68</v>
      </c>
      <c r="F199" s="22" t="s">
        <v>90</v>
      </c>
      <c r="G199" s="22">
        <v>80</v>
      </c>
      <c r="H199" s="23" t="s">
        <v>111</v>
      </c>
      <c r="I199" s="22" t="s">
        <v>90</v>
      </c>
      <c r="J199" s="102"/>
    </row>
    <row r="200" spans="1:10" s="12" customFormat="1" ht="17.25" customHeight="1">
      <c r="A200" s="17">
        <v>191</v>
      </c>
      <c r="B200" s="18" t="s">
        <v>49</v>
      </c>
      <c r="C200" s="19">
        <v>501180138</v>
      </c>
      <c r="D200" s="20" t="s">
        <v>279</v>
      </c>
      <c r="E200" s="21">
        <v>3.11</v>
      </c>
      <c r="F200" s="22" t="s">
        <v>90</v>
      </c>
      <c r="G200" s="22">
        <v>86</v>
      </c>
      <c r="H200" s="23" t="s">
        <v>111</v>
      </c>
      <c r="I200" s="22" t="s">
        <v>90</v>
      </c>
      <c r="J200" s="102"/>
    </row>
    <row r="201" spans="1:10" s="12" customFormat="1" ht="17.25" customHeight="1">
      <c r="A201" s="25">
        <v>192</v>
      </c>
      <c r="B201" s="18" t="s">
        <v>49</v>
      </c>
      <c r="C201" s="19">
        <v>501180143</v>
      </c>
      <c r="D201" s="20" t="s">
        <v>280</v>
      </c>
      <c r="E201" s="21">
        <v>2.14</v>
      </c>
      <c r="F201" s="22" t="s">
        <v>88</v>
      </c>
      <c r="G201" s="22">
        <v>82</v>
      </c>
      <c r="H201" s="23" t="s">
        <v>111</v>
      </c>
      <c r="I201" s="24" t="s">
        <v>87</v>
      </c>
      <c r="J201" s="102"/>
    </row>
    <row r="202" spans="1:10" s="12" customFormat="1" ht="17.25" customHeight="1">
      <c r="A202" s="17">
        <v>193</v>
      </c>
      <c r="B202" s="18" t="s">
        <v>49</v>
      </c>
      <c r="C202" s="19">
        <v>501180151</v>
      </c>
      <c r="D202" s="20" t="s">
        <v>281</v>
      </c>
      <c r="E202" s="21">
        <v>3.11</v>
      </c>
      <c r="F202" s="22" t="s">
        <v>90</v>
      </c>
      <c r="G202" s="22">
        <v>92</v>
      </c>
      <c r="H202" s="23" t="s">
        <v>99</v>
      </c>
      <c r="I202" s="22" t="s">
        <v>90</v>
      </c>
      <c r="J202" s="102"/>
    </row>
    <row r="203" spans="1:10" s="12" customFormat="1" ht="17.25" customHeight="1">
      <c r="A203" s="25">
        <v>194</v>
      </c>
      <c r="B203" s="18" t="s">
        <v>49</v>
      </c>
      <c r="C203" s="19">
        <v>501180160</v>
      </c>
      <c r="D203" s="20" t="s">
        <v>282</v>
      </c>
      <c r="E203" s="21">
        <v>2.7</v>
      </c>
      <c r="F203" s="22" t="s">
        <v>90</v>
      </c>
      <c r="G203" s="22">
        <v>72</v>
      </c>
      <c r="H203" s="22" t="s">
        <v>90</v>
      </c>
      <c r="I203" s="22" t="s">
        <v>90</v>
      </c>
      <c r="J203" s="102"/>
    </row>
    <row r="204" spans="1:10" s="12" customFormat="1" ht="17.25" customHeight="1">
      <c r="A204" s="17">
        <v>195</v>
      </c>
      <c r="B204" s="18" t="s">
        <v>49</v>
      </c>
      <c r="C204" s="19">
        <v>501180167</v>
      </c>
      <c r="D204" s="20" t="s">
        <v>283</v>
      </c>
      <c r="E204" s="21">
        <v>2.65</v>
      </c>
      <c r="F204" s="22" t="s">
        <v>90</v>
      </c>
      <c r="G204" s="22">
        <v>100</v>
      </c>
      <c r="H204" s="23" t="s">
        <v>99</v>
      </c>
      <c r="I204" s="22" t="s">
        <v>90</v>
      </c>
      <c r="J204" s="102"/>
    </row>
    <row r="205" spans="1:10" s="12" customFormat="1" ht="17.25" customHeight="1">
      <c r="A205" s="25">
        <v>196</v>
      </c>
      <c r="B205" s="18" t="s">
        <v>49</v>
      </c>
      <c r="C205" s="19">
        <v>501180173</v>
      </c>
      <c r="D205" s="20" t="s">
        <v>284</v>
      </c>
      <c r="E205" s="21">
        <v>2.73</v>
      </c>
      <c r="F205" s="22" t="s">
        <v>90</v>
      </c>
      <c r="G205" s="22">
        <v>83</v>
      </c>
      <c r="H205" s="23" t="s">
        <v>111</v>
      </c>
      <c r="I205" s="22" t="s">
        <v>90</v>
      </c>
      <c r="J205" s="102"/>
    </row>
    <row r="206" spans="1:10" s="12" customFormat="1" ht="17.25" customHeight="1">
      <c r="A206" s="17">
        <v>197</v>
      </c>
      <c r="B206" s="18" t="s">
        <v>49</v>
      </c>
      <c r="C206" s="19">
        <v>501180179</v>
      </c>
      <c r="D206" s="20" t="s">
        <v>285</v>
      </c>
      <c r="E206" s="21">
        <v>3.02</v>
      </c>
      <c r="F206" s="22" t="s">
        <v>90</v>
      </c>
      <c r="G206" s="22">
        <v>76</v>
      </c>
      <c r="H206" s="23" t="s">
        <v>90</v>
      </c>
      <c r="I206" s="22" t="s">
        <v>90</v>
      </c>
      <c r="J206" s="102"/>
    </row>
    <row r="207" spans="1:10" s="12" customFormat="1" ht="17.25" customHeight="1">
      <c r="A207" s="25">
        <v>198</v>
      </c>
      <c r="B207" s="18" t="s">
        <v>49</v>
      </c>
      <c r="C207" s="19">
        <v>501180185</v>
      </c>
      <c r="D207" s="20" t="s">
        <v>286</v>
      </c>
      <c r="E207" s="21">
        <v>3.18</v>
      </c>
      <c r="F207" s="22" t="s">
        <v>90</v>
      </c>
      <c r="G207" s="22">
        <v>90</v>
      </c>
      <c r="H207" s="23" t="s">
        <v>99</v>
      </c>
      <c r="I207" s="22" t="s">
        <v>90</v>
      </c>
      <c r="J207" s="102"/>
    </row>
    <row r="208" spans="1:10" s="12" customFormat="1" ht="17.25" customHeight="1">
      <c r="A208" s="17">
        <v>199</v>
      </c>
      <c r="B208" s="18" t="s">
        <v>49</v>
      </c>
      <c r="C208" s="19">
        <v>501180191</v>
      </c>
      <c r="D208" s="20" t="s">
        <v>287</v>
      </c>
      <c r="E208" s="21">
        <v>3.02</v>
      </c>
      <c r="F208" s="22" t="s">
        <v>90</v>
      </c>
      <c r="G208" s="22">
        <v>69</v>
      </c>
      <c r="H208" s="22" t="s">
        <v>93</v>
      </c>
      <c r="I208" s="22" t="s">
        <v>93</v>
      </c>
      <c r="J208" s="102"/>
    </row>
    <row r="209" spans="1:10" s="12" customFormat="1" ht="17.25" customHeight="1">
      <c r="A209" s="25">
        <v>200</v>
      </c>
      <c r="B209" s="18" t="s">
        <v>49</v>
      </c>
      <c r="C209" s="19">
        <v>501180194</v>
      </c>
      <c r="D209" s="20" t="s">
        <v>288</v>
      </c>
      <c r="E209" s="21">
        <v>2.91</v>
      </c>
      <c r="F209" s="22" t="s">
        <v>90</v>
      </c>
      <c r="G209" s="22">
        <v>77</v>
      </c>
      <c r="H209" s="23" t="s">
        <v>90</v>
      </c>
      <c r="I209" s="22" t="s">
        <v>90</v>
      </c>
      <c r="J209" s="102"/>
    </row>
    <row r="210" spans="1:10" s="12" customFormat="1" ht="17.25" customHeight="1">
      <c r="A210" s="17">
        <v>201</v>
      </c>
      <c r="B210" s="18" t="s">
        <v>49</v>
      </c>
      <c r="C210" s="19">
        <v>501180200</v>
      </c>
      <c r="D210" s="20" t="s">
        <v>289</v>
      </c>
      <c r="E210" s="21">
        <v>3.27</v>
      </c>
      <c r="F210" s="22" t="s">
        <v>104</v>
      </c>
      <c r="G210" s="22">
        <v>93</v>
      </c>
      <c r="H210" s="23" t="s">
        <v>99</v>
      </c>
      <c r="I210" s="22" t="s">
        <v>104</v>
      </c>
      <c r="J210" s="102"/>
    </row>
    <row r="211" spans="1:10" s="12" customFormat="1" ht="17.25" customHeight="1">
      <c r="A211" s="25">
        <v>202</v>
      </c>
      <c r="B211" s="18" t="s">
        <v>49</v>
      </c>
      <c r="C211" s="19">
        <v>501180204</v>
      </c>
      <c r="D211" s="20" t="s">
        <v>290</v>
      </c>
      <c r="E211" s="21">
        <v>3.25</v>
      </c>
      <c r="F211" s="22" t="s">
        <v>104</v>
      </c>
      <c r="G211" s="22">
        <v>95</v>
      </c>
      <c r="H211" s="23" t="s">
        <v>99</v>
      </c>
      <c r="I211" s="22" t="s">
        <v>104</v>
      </c>
      <c r="J211" s="102"/>
    </row>
    <row r="212" spans="1:10" s="12" customFormat="1" ht="17.25" customHeight="1">
      <c r="A212" s="17">
        <v>203</v>
      </c>
      <c r="B212" s="18" t="s">
        <v>49</v>
      </c>
      <c r="C212" s="19">
        <v>501180218</v>
      </c>
      <c r="D212" s="20" t="s">
        <v>291</v>
      </c>
      <c r="E212" s="21">
        <v>2.39</v>
      </c>
      <c r="F212" s="22" t="s">
        <v>88</v>
      </c>
      <c r="G212" s="22">
        <v>79</v>
      </c>
      <c r="H212" s="23" t="s">
        <v>90</v>
      </c>
      <c r="I212" s="24" t="s">
        <v>87</v>
      </c>
      <c r="J212" s="102"/>
    </row>
    <row r="213" spans="1:10" s="12" customFormat="1" ht="17.25" customHeight="1">
      <c r="A213" s="25">
        <v>204</v>
      </c>
      <c r="B213" s="18" t="s">
        <v>49</v>
      </c>
      <c r="C213" s="19">
        <v>501180222</v>
      </c>
      <c r="D213" s="20" t="s">
        <v>292</v>
      </c>
      <c r="E213" s="21">
        <v>2.86</v>
      </c>
      <c r="F213" s="22" t="s">
        <v>90</v>
      </c>
      <c r="G213" s="22">
        <v>92</v>
      </c>
      <c r="H213" s="23" t="s">
        <v>99</v>
      </c>
      <c r="I213" s="22" t="s">
        <v>90</v>
      </c>
      <c r="J213" s="102"/>
    </row>
    <row r="214" spans="1:10" s="12" customFormat="1" ht="17.25" customHeight="1">
      <c r="A214" s="17">
        <v>205</v>
      </c>
      <c r="B214" s="18" t="s">
        <v>49</v>
      </c>
      <c r="C214" s="19">
        <v>501180232</v>
      </c>
      <c r="D214" s="20" t="s">
        <v>293</v>
      </c>
      <c r="E214" s="21">
        <v>2</v>
      </c>
      <c r="F214" s="22" t="s">
        <v>88</v>
      </c>
      <c r="G214" s="22">
        <v>83</v>
      </c>
      <c r="H214" s="23" t="s">
        <v>111</v>
      </c>
      <c r="I214" s="24" t="s">
        <v>87</v>
      </c>
      <c r="J214" s="102"/>
    </row>
    <row r="215" spans="1:10" s="12" customFormat="1" ht="17.25" customHeight="1">
      <c r="A215" s="25">
        <v>206</v>
      </c>
      <c r="B215" s="18" t="s">
        <v>49</v>
      </c>
      <c r="C215" s="19">
        <v>501180237</v>
      </c>
      <c r="D215" s="20" t="s">
        <v>294</v>
      </c>
      <c r="E215" s="21">
        <v>2.5</v>
      </c>
      <c r="F215" s="22" t="s">
        <v>90</v>
      </c>
      <c r="G215" s="22">
        <v>72</v>
      </c>
      <c r="H215" s="22" t="s">
        <v>90</v>
      </c>
      <c r="I215" s="22" t="s">
        <v>90</v>
      </c>
      <c r="J215" s="102"/>
    </row>
    <row r="216" spans="1:10" s="12" customFormat="1" ht="17.25" customHeight="1">
      <c r="A216" s="17">
        <v>207</v>
      </c>
      <c r="B216" s="18" t="s">
        <v>49</v>
      </c>
      <c r="C216" s="19">
        <v>501180249</v>
      </c>
      <c r="D216" s="20" t="s">
        <v>295</v>
      </c>
      <c r="E216" s="21">
        <v>3.25</v>
      </c>
      <c r="F216" s="22" t="s">
        <v>104</v>
      </c>
      <c r="G216" s="22">
        <v>90</v>
      </c>
      <c r="H216" s="23" t="s">
        <v>99</v>
      </c>
      <c r="I216" s="22" t="s">
        <v>104</v>
      </c>
      <c r="J216" s="102"/>
    </row>
    <row r="217" spans="1:10" s="12" customFormat="1" ht="17.25" customHeight="1">
      <c r="A217" s="25">
        <v>208</v>
      </c>
      <c r="B217" s="18" t="s">
        <v>49</v>
      </c>
      <c r="C217" s="19">
        <v>501180255</v>
      </c>
      <c r="D217" s="20" t="s">
        <v>296</v>
      </c>
      <c r="E217" s="21">
        <v>3</v>
      </c>
      <c r="F217" s="22" t="s">
        <v>90</v>
      </c>
      <c r="G217" s="22">
        <v>87</v>
      </c>
      <c r="H217" s="23" t="s">
        <v>111</v>
      </c>
      <c r="I217" s="22" t="s">
        <v>90</v>
      </c>
      <c r="J217" s="102"/>
    </row>
    <row r="218" spans="1:10" s="12" customFormat="1" ht="17.25" customHeight="1">
      <c r="A218" s="17">
        <v>209</v>
      </c>
      <c r="B218" s="18" t="s">
        <v>49</v>
      </c>
      <c r="C218" s="19">
        <v>501180265</v>
      </c>
      <c r="D218" s="20" t="s">
        <v>297</v>
      </c>
      <c r="E218" s="21">
        <v>3.16</v>
      </c>
      <c r="F218" s="22" t="s">
        <v>90</v>
      </c>
      <c r="G218" s="22">
        <v>80</v>
      </c>
      <c r="H218" s="23" t="s">
        <v>111</v>
      </c>
      <c r="I218" s="22" t="s">
        <v>90</v>
      </c>
      <c r="J218" s="102"/>
    </row>
    <row r="219" spans="1:10" s="12" customFormat="1" ht="17.25" customHeight="1">
      <c r="A219" s="25">
        <v>210</v>
      </c>
      <c r="B219" s="18" t="s">
        <v>50</v>
      </c>
      <c r="C219" s="19">
        <v>501180005</v>
      </c>
      <c r="D219" s="20" t="s">
        <v>298</v>
      </c>
      <c r="E219" s="21">
        <v>2.84</v>
      </c>
      <c r="F219" s="22" t="s">
        <v>90</v>
      </c>
      <c r="G219" s="22">
        <v>67</v>
      </c>
      <c r="H219" s="22" t="s">
        <v>93</v>
      </c>
      <c r="I219" s="22" t="s">
        <v>93</v>
      </c>
      <c r="J219" s="102"/>
    </row>
    <row r="220" spans="1:10" s="12" customFormat="1" ht="17.25" customHeight="1">
      <c r="A220" s="17">
        <v>211</v>
      </c>
      <c r="B220" s="18" t="s">
        <v>50</v>
      </c>
      <c r="C220" s="19">
        <v>501180010</v>
      </c>
      <c r="D220" s="20" t="s">
        <v>299</v>
      </c>
      <c r="E220" s="21">
        <v>3</v>
      </c>
      <c r="F220" s="22" t="s">
        <v>90</v>
      </c>
      <c r="G220" s="22">
        <v>62</v>
      </c>
      <c r="H220" s="23" t="s">
        <v>93</v>
      </c>
      <c r="I220" s="24" t="s">
        <v>93</v>
      </c>
      <c r="J220" s="102"/>
    </row>
    <row r="221" spans="1:10" s="12" customFormat="1" ht="17.25" customHeight="1">
      <c r="A221" s="25">
        <v>212</v>
      </c>
      <c r="B221" s="18" t="s">
        <v>50</v>
      </c>
      <c r="C221" s="19">
        <v>501180011</v>
      </c>
      <c r="D221" s="20" t="s">
        <v>300</v>
      </c>
      <c r="E221" s="21">
        <v>3.02</v>
      </c>
      <c r="F221" s="22" t="s">
        <v>90</v>
      </c>
      <c r="G221" s="22">
        <v>83</v>
      </c>
      <c r="H221" s="23" t="s">
        <v>111</v>
      </c>
      <c r="I221" s="22" t="s">
        <v>90</v>
      </c>
      <c r="J221" s="102"/>
    </row>
    <row r="222" spans="1:10" s="12" customFormat="1" ht="17.25" customHeight="1">
      <c r="A222" s="17">
        <v>213</v>
      </c>
      <c r="B222" s="18" t="s">
        <v>50</v>
      </c>
      <c r="C222" s="19">
        <v>501180017</v>
      </c>
      <c r="D222" s="20" t="s">
        <v>301</v>
      </c>
      <c r="E222" s="21">
        <v>2.96</v>
      </c>
      <c r="F222" s="22" t="s">
        <v>90</v>
      </c>
      <c r="G222" s="22">
        <v>83</v>
      </c>
      <c r="H222" s="23" t="s">
        <v>111</v>
      </c>
      <c r="I222" s="22" t="s">
        <v>90</v>
      </c>
      <c r="J222" s="102"/>
    </row>
    <row r="223" spans="1:10" s="12" customFormat="1" ht="17.25" customHeight="1">
      <c r="A223" s="25">
        <v>214</v>
      </c>
      <c r="B223" s="18" t="s">
        <v>50</v>
      </c>
      <c r="C223" s="19">
        <v>501180026</v>
      </c>
      <c r="D223" s="20" t="s">
        <v>302</v>
      </c>
      <c r="E223" s="21">
        <v>2.55</v>
      </c>
      <c r="F223" s="22" t="s">
        <v>90</v>
      </c>
      <c r="G223" s="22">
        <v>81</v>
      </c>
      <c r="H223" s="23" t="s">
        <v>111</v>
      </c>
      <c r="I223" s="22" t="s">
        <v>90</v>
      </c>
      <c r="J223" s="102"/>
    </row>
    <row r="224" spans="1:10" s="12" customFormat="1" ht="17.25" customHeight="1">
      <c r="A224" s="17">
        <v>215</v>
      </c>
      <c r="B224" s="18" t="s">
        <v>50</v>
      </c>
      <c r="C224" s="19">
        <v>501180037</v>
      </c>
      <c r="D224" s="20" t="s">
        <v>303</v>
      </c>
      <c r="E224" s="21">
        <v>2.98</v>
      </c>
      <c r="F224" s="22" t="s">
        <v>90</v>
      </c>
      <c r="G224" s="22">
        <v>79</v>
      </c>
      <c r="H224" s="23" t="s">
        <v>90</v>
      </c>
      <c r="I224" s="22" t="s">
        <v>90</v>
      </c>
      <c r="J224" s="102"/>
    </row>
    <row r="225" spans="1:10" s="12" customFormat="1" ht="17.25" customHeight="1">
      <c r="A225" s="25">
        <v>216</v>
      </c>
      <c r="B225" s="18" t="s">
        <v>50</v>
      </c>
      <c r="C225" s="19">
        <v>501180041</v>
      </c>
      <c r="D225" s="20" t="s">
        <v>304</v>
      </c>
      <c r="E225" s="21">
        <v>2.98</v>
      </c>
      <c r="F225" s="22" t="s">
        <v>90</v>
      </c>
      <c r="G225" s="22">
        <v>76</v>
      </c>
      <c r="H225" s="23" t="s">
        <v>90</v>
      </c>
      <c r="I225" s="22" t="s">
        <v>90</v>
      </c>
      <c r="J225" s="102"/>
    </row>
    <row r="226" spans="1:10" s="12" customFormat="1" ht="17.25" customHeight="1">
      <c r="A226" s="17">
        <v>217</v>
      </c>
      <c r="B226" s="18" t="s">
        <v>50</v>
      </c>
      <c r="C226" s="19">
        <v>501180049</v>
      </c>
      <c r="D226" s="20" t="s">
        <v>305</v>
      </c>
      <c r="E226" s="21">
        <v>2.8</v>
      </c>
      <c r="F226" s="22" t="s">
        <v>90</v>
      </c>
      <c r="G226" s="22">
        <v>86</v>
      </c>
      <c r="H226" s="23" t="s">
        <v>111</v>
      </c>
      <c r="I226" s="22" t="s">
        <v>90</v>
      </c>
      <c r="J226" s="102"/>
    </row>
    <row r="227" spans="1:10" s="12" customFormat="1" ht="17.25" customHeight="1">
      <c r="A227" s="25">
        <v>218</v>
      </c>
      <c r="B227" s="18" t="s">
        <v>50</v>
      </c>
      <c r="C227" s="19">
        <v>501180055</v>
      </c>
      <c r="D227" s="20" t="s">
        <v>306</v>
      </c>
      <c r="E227" s="21">
        <v>3.18</v>
      </c>
      <c r="F227" s="22" t="s">
        <v>90</v>
      </c>
      <c r="G227" s="22">
        <v>81</v>
      </c>
      <c r="H227" s="23" t="s">
        <v>111</v>
      </c>
      <c r="I227" s="22" t="s">
        <v>90</v>
      </c>
      <c r="J227" s="102"/>
    </row>
    <row r="228" spans="1:10" s="12" customFormat="1" ht="17.25" customHeight="1">
      <c r="A228" s="17">
        <v>219</v>
      </c>
      <c r="B228" s="18" t="s">
        <v>50</v>
      </c>
      <c r="C228" s="19">
        <v>501180072</v>
      </c>
      <c r="D228" s="20" t="s">
        <v>307</v>
      </c>
      <c r="E228" s="21">
        <v>3.02</v>
      </c>
      <c r="F228" s="22" t="s">
        <v>90</v>
      </c>
      <c r="G228" s="22">
        <v>88</v>
      </c>
      <c r="H228" s="23" t="s">
        <v>111</v>
      </c>
      <c r="I228" s="22" t="s">
        <v>90</v>
      </c>
      <c r="J228" s="102"/>
    </row>
    <row r="229" spans="1:10" s="12" customFormat="1" ht="17.25" customHeight="1">
      <c r="A229" s="25">
        <v>220</v>
      </c>
      <c r="B229" s="18" t="s">
        <v>50</v>
      </c>
      <c r="C229" s="19">
        <v>501180078</v>
      </c>
      <c r="D229" s="20" t="s">
        <v>308</v>
      </c>
      <c r="E229" s="21">
        <v>3.32</v>
      </c>
      <c r="F229" s="22" t="s">
        <v>104</v>
      </c>
      <c r="G229" s="22">
        <v>94</v>
      </c>
      <c r="H229" s="23" t="s">
        <v>99</v>
      </c>
      <c r="I229" s="22" t="s">
        <v>104</v>
      </c>
      <c r="J229" s="102"/>
    </row>
    <row r="230" spans="1:10" s="12" customFormat="1" ht="17.25" customHeight="1">
      <c r="A230" s="17">
        <v>221</v>
      </c>
      <c r="B230" s="18" t="s">
        <v>50</v>
      </c>
      <c r="C230" s="19">
        <v>501180082</v>
      </c>
      <c r="D230" s="20" t="s">
        <v>309</v>
      </c>
      <c r="E230" s="21">
        <v>3.11</v>
      </c>
      <c r="F230" s="22" t="s">
        <v>90</v>
      </c>
      <c r="G230" s="22">
        <v>58</v>
      </c>
      <c r="H230" s="23" t="s">
        <v>87</v>
      </c>
      <c r="I230" s="24" t="s">
        <v>87</v>
      </c>
      <c r="J230" s="102"/>
    </row>
    <row r="231" spans="1:10" s="12" customFormat="1" ht="17.25" customHeight="1">
      <c r="A231" s="25">
        <v>222</v>
      </c>
      <c r="B231" s="18" t="s">
        <v>50</v>
      </c>
      <c r="C231" s="19">
        <v>501180091</v>
      </c>
      <c r="D231" s="20" t="s">
        <v>310</v>
      </c>
      <c r="E231" s="21">
        <v>3.32</v>
      </c>
      <c r="F231" s="22" t="s">
        <v>104</v>
      </c>
      <c r="G231" s="22">
        <v>85</v>
      </c>
      <c r="H231" s="23" t="s">
        <v>111</v>
      </c>
      <c r="I231" s="22" t="s">
        <v>104</v>
      </c>
      <c r="J231" s="102"/>
    </row>
    <row r="232" spans="1:10" s="12" customFormat="1" ht="17.25" customHeight="1">
      <c r="A232" s="17">
        <v>223</v>
      </c>
      <c r="B232" s="18" t="s">
        <v>50</v>
      </c>
      <c r="C232" s="19">
        <v>501180097</v>
      </c>
      <c r="D232" s="20" t="s">
        <v>311</v>
      </c>
      <c r="E232" s="21">
        <v>2.6</v>
      </c>
      <c r="F232" s="22" t="s">
        <v>90</v>
      </c>
      <c r="G232" s="22">
        <v>60</v>
      </c>
      <c r="H232" s="23" t="s">
        <v>93</v>
      </c>
      <c r="I232" s="24" t="s">
        <v>93</v>
      </c>
      <c r="J232" s="102"/>
    </row>
    <row r="233" spans="1:10" s="12" customFormat="1" ht="17.25" customHeight="1">
      <c r="A233" s="25">
        <v>224</v>
      </c>
      <c r="B233" s="18" t="s">
        <v>50</v>
      </c>
      <c r="C233" s="19">
        <v>501180103</v>
      </c>
      <c r="D233" s="20" t="s">
        <v>312</v>
      </c>
      <c r="E233" s="21">
        <v>2.58</v>
      </c>
      <c r="F233" s="22" t="s">
        <v>90</v>
      </c>
      <c r="G233" s="22">
        <v>62</v>
      </c>
      <c r="H233" s="23" t="s">
        <v>93</v>
      </c>
      <c r="I233" s="24" t="s">
        <v>93</v>
      </c>
      <c r="J233" s="102"/>
    </row>
    <row r="234" spans="1:10" s="12" customFormat="1" ht="17.25" customHeight="1">
      <c r="A234" s="17">
        <v>225</v>
      </c>
      <c r="B234" s="18" t="s">
        <v>50</v>
      </c>
      <c r="C234" s="19">
        <v>501180108</v>
      </c>
      <c r="D234" s="20" t="s">
        <v>313</v>
      </c>
      <c r="E234" s="21">
        <v>2.48</v>
      </c>
      <c r="F234" s="22" t="s">
        <v>88</v>
      </c>
      <c r="G234" s="22">
        <v>75</v>
      </c>
      <c r="H234" s="23" t="s">
        <v>90</v>
      </c>
      <c r="I234" s="24" t="s">
        <v>87</v>
      </c>
      <c r="J234" s="102"/>
    </row>
    <row r="235" spans="1:10" s="12" customFormat="1" ht="17.25" customHeight="1">
      <c r="A235" s="25">
        <v>226</v>
      </c>
      <c r="B235" s="18" t="s">
        <v>50</v>
      </c>
      <c r="C235" s="19">
        <v>501180132</v>
      </c>
      <c r="D235" s="20" t="s">
        <v>314</v>
      </c>
      <c r="E235" s="21">
        <v>2.68</v>
      </c>
      <c r="F235" s="22" t="s">
        <v>90</v>
      </c>
      <c r="G235" s="22">
        <v>58</v>
      </c>
      <c r="H235" s="23" t="s">
        <v>87</v>
      </c>
      <c r="I235" s="24" t="s">
        <v>87</v>
      </c>
      <c r="J235" s="102"/>
    </row>
    <row r="236" spans="1:10" s="12" customFormat="1" ht="17.25" customHeight="1">
      <c r="A236" s="17">
        <v>227</v>
      </c>
      <c r="B236" s="18" t="s">
        <v>50</v>
      </c>
      <c r="C236" s="19">
        <v>501180137</v>
      </c>
      <c r="D236" s="20" t="s">
        <v>315</v>
      </c>
      <c r="E236" s="21">
        <v>2.91</v>
      </c>
      <c r="F236" s="22" t="s">
        <v>90</v>
      </c>
      <c r="G236" s="22">
        <v>57</v>
      </c>
      <c r="H236" s="23" t="s">
        <v>87</v>
      </c>
      <c r="I236" s="24" t="s">
        <v>87</v>
      </c>
      <c r="J236" s="102"/>
    </row>
    <row r="237" spans="1:10" s="12" customFormat="1" ht="17.25" customHeight="1">
      <c r="A237" s="25">
        <v>228</v>
      </c>
      <c r="B237" s="18" t="s">
        <v>50</v>
      </c>
      <c r="C237" s="19">
        <v>501180146</v>
      </c>
      <c r="D237" s="20" t="s">
        <v>316</v>
      </c>
      <c r="E237" s="21">
        <v>2.64</v>
      </c>
      <c r="F237" s="22" t="s">
        <v>90</v>
      </c>
      <c r="G237" s="22">
        <v>75</v>
      </c>
      <c r="H237" s="23" t="s">
        <v>90</v>
      </c>
      <c r="I237" s="22" t="s">
        <v>90</v>
      </c>
      <c r="J237" s="102"/>
    </row>
    <row r="238" spans="1:10" s="12" customFormat="1" ht="17.25" customHeight="1">
      <c r="A238" s="17">
        <v>229</v>
      </c>
      <c r="B238" s="18" t="s">
        <v>50</v>
      </c>
      <c r="C238" s="19">
        <v>501180148</v>
      </c>
      <c r="D238" s="20" t="s">
        <v>317</v>
      </c>
      <c r="E238" s="21">
        <v>2.43</v>
      </c>
      <c r="F238" s="22" t="s">
        <v>88</v>
      </c>
      <c r="G238" s="22">
        <v>57</v>
      </c>
      <c r="H238" s="23" t="s">
        <v>87</v>
      </c>
      <c r="I238" s="24" t="s">
        <v>87</v>
      </c>
      <c r="J238" s="102"/>
    </row>
    <row r="239" spans="1:10" s="12" customFormat="1" ht="17.25" customHeight="1">
      <c r="A239" s="25">
        <v>230</v>
      </c>
      <c r="B239" s="18" t="s">
        <v>50</v>
      </c>
      <c r="C239" s="19">
        <v>501180152</v>
      </c>
      <c r="D239" s="20" t="s">
        <v>318</v>
      </c>
      <c r="E239" s="21">
        <v>2.59</v>
      </c>
      <c r="F239" s="22" t="s">
        <v>90</v>
      </c>
      <c r="G239" s="22">
        <v>66</v>
      </c>
      <c r="H239" s="22" t="s">
        <v>93</v>
      </c>
      <c r="I239" s="22" t="s">
        <v>93</v>
      </c>
      <c r="J239" s="102"/>
    </row>
    <row r="240" spans="1:10" s="12" customFormat="1" ht="17.25" customHeight="1">
      <c r="A240" s="17">
        <v>231</v>
      </c>
      <c r="B240" s="18" t="s">
        <v>50</v>
      </c>
      <c r="C240" s="19">
        <v>501180154</v>
      </c>
      <c r="D240" s="20" t="s">
        <v>319</v>
      </c>
      <c r="E240" s="21">
        <v>2.7</v>
      </c>
      <c r="F240" s="22" t="s">
        <v>90</v>
      </c>
      <c r="G240" s="22">
        <v>81</v>
      </c>
      <c r="H240" s="23" t="s">
        <v>111</v>
      </c>
      <c r="I240" s="22" t="s">
        <v>90</v>
      </c>
      <c r="J240" s="102"/>
    </row>
    <row r="241" spans="1:10" s="12" customFormat="1" ht="17.25" customHeight="1">
      <c r="A241" s="25">
        <v>232</v>
      </c>
      <c r="B241" s="18" t="s">
        <v>50</v>
      </c>
      <c r="C241" s="19">
        <v>501180161</v>
      </c>
      <c r="D241" s="20" t="s">
        <v>320</v>
      </c>
      <c r="E241" s="21">
        <v>2.91</v>
      </c>
      <c r="F241" s="22" t="s">
        <v>90</v>
      </c>
      <c r="G241" s="22">
        <v>67</v>
      </c>
      <c r="H241" s="22" t="s">
        <v>93</v>
      </c>
      <c r="I241" s="22" t="s">
        <v>93</v>
      </c>
      <c r="J241" s="102"/>
    </row>
    <row r="242" spans="1:10" s="12" customFormat="1" ht="17.25" customHeight="1">
      <c r="A242" s="17">
        <v>233</v>
      </c>
      <c r="B242" s="18" t="s">
        <v>50</v>
      </c>
      <c r="C242" s="19">
        <v>501180162</v>
      </c>
      <c r="D242" s="20" t="s">
        <v>321</v>
      </c>
      <c r="E242" s="21">
        <v>2.82</v>
      </c>
      <c r="F242" s="22" t="s">
        <v>90</v>
      </c>
      <c r="G242" s="22">
        <v>75</v>
      </c>
      <c r="H242" s="23" t="s">
        <v>90</v>
      </c>
      <c r="I242" s="22" t="s">
        <v>90</v>
      </c>
      <c r="J242" s="102"/>
    </row>
    <row r="243" spans="1:10" s="12" customFormat="1" ht="17.25" customHeight="1">
      <c r="A243" s="25">
        <v>234</v>
      </c>
      <c r="B243" s="18" t="s">
        <v>50</v>
      </c>
      <c r="C243" s="19">
        <v>501180174</v>
      </c>
      <c r="D243" s="20" t="s">
        <v>322</v>
      </c>
      <c r="E243" s="21">
        <v>3.11</v>
      </c>
      <c r="F243" s="22" t="s">
        <v>90</v>
      </c>
      <c r="G243" s="22">
        <v>76</v>
      </c>
      <c r="H243" s="23" t="s">
        <v>90</v>
      </c>
      <c r="I243" s="22" t="s">
        <v>90</v>
      </c>
      <c r="J243" s="102"/>
    </row>
    <row r="244" spans="1:10" s="12" customFormat="1" ht="17.25" customHeight="1">
      <c r="A244" s="17">
        <v>235</v>
      </c>
      <c r="B244" s="18" t="s">
        <v>50</v>
      </c>
      <c r="C244" s="19">
        <v>501180180</v>
      </c>
      <c r="D244" s="20" t="s">
        <v>323</v>
      </c>
      <c r="E244" s="21">
        <v>2.5</v>
      </c>
      <c r="F244" s="22" t="s">
        <v>90</v>
      </c>
      <c r="G244" s="22">
        <v>76</v>
      </c>
      <c r="H244" s="23" t="s">
        <v>90</v>
      </c>
      <c r="I244" s="22" t="s">
        <v>90</v>
      </c>
      <c r="J244" s="102"/>
    </row>
    <row r="245" spans="1:10" s="12" customFormat="1" ht="17.25" customHeight="1">
      <c r="A245" s="25">
        <v>236</v>
      </c>
      <c r="B245" s="18" t="s">
        <v>50</v>
      </c>
      <c r="C245" s="19">
        <v>501180186</v>
      </c>
      <c r="D245" s="20" t="s">
        <v>324</v>
      </c>
      <c r="E245" s="21">
        <v>2.66</v>
      </c>
      <c r="F245" s="22" t="s">
        <v>90</v>
      </c>
      <c r="G245" s="22">
        <v>82</v>
      </c>
      <c r="H245" s="23" t="s">
        <v>111</v>
      </c>
      <c r="I245" s="22" t="s">
        <v>90</v>
      </c>
      <c r="J245" s="102"/>
    </row>
    <row r="246" spans="1:10" s="12" customFormat="1" ht="17.25" customHeight="1">
      <c r="A246" s="17">
        <v>237</v>
      </c>
      <c r="B246" s="18" t="s">
        <v>50</v>
      </c>
      <c r="C246" s="19">
        <v>501180190</v>
      </c>
      <c r="D246" s="20" t="s">
        <v>325</v>
      </c>
      <c r="E246" s="21">
        <v>3.32</v>
      </c>
      <c r="F246" s="22" t="s">
        <v>104</v>
      </c>
      <c r="G246" s="22">
        <v>97</v>
      </c>
      <c r="H246" s="23" t="s">
        <v>99</v>
      </c>
      <c r="I246" s="22" t="s">
        <v>104</v>
      </c>
      <c r="J246" s="102"/>
    </row>
    <row r="247" spans="1:10" s="12" customFormat="1" ht="17.25" customHeight="1">
      <c r="A247" s="25">
        <v>238</v>
      </c>
      <c r="B247" s="18" t="s">
        <v>50</v>
      </c>
      <c r="C247" s="19">
        <v>501180195</v>
      </c>
      <c r="D247" s="20" t="s">
        <v>326</v>
      </c>
      <c r="E247" s="21">
        <v>3.07</v>
      </c>
      <c r="F247" s="22" t="s">
        <v>90</v>
      </c>
      <c r="G247" s="22">
        <v>78</v>
      </c>
      <c r="H247" s="23" t="s">
        <v>90</v>
      </c>
      <c r="I247" s="22" t="s">
        <v>90</v>
      </c>
      <c r="J247" s="102"/>
    </row>
    <row r="248" spans="1:10" s="12" customFormat="1" ht="17.25" customHeight="1">
      <c r="A248" s="17">
        <v>239</v>
      </c>
      <c r="B248" s="18" t="s">
        <v>50</v>
      </c>
      <c r="C248" s="19">
        <v>501180201</v>
      </c>
      <c r="D248" s="20" t="s">
        <v>327</v>
      </c>
      <c r="E248" s="21">
        <v>2.95</v>
      </c>
      <c r="F248" s="22" t="s">
        <v>90</v>
      </c>
      <c r="G248" s="22">
        <v>67</v>
      </c>
      <c r="H248" s="22" t="s">
        <v>93</v>
      </c>
      <c r="I248" s="22" t="s">
        <v>93</v>
      </c>
      <c r="J248" s="102"/>
    </row>
    <row r="249" spans="1:10" s="12" customFormat="1" ht="17.25" customHeight="1">
      <c r="A249" s="25">
        <v>240</v>
      </c>
      <c r="B249" s="18" t="s">
        <v>50</v>
      </c>
      <c r="C249" s="19">
        <v>501180205</v>
      </c>
      <c r="D249" s="20" t="s">
        <v>328</v>
      </c>
      <c r="E249" s="21">
        <v>3.25</v>
      </c>
      <c r="F249" s="22" t="s">
        <v>104</v>
      </c>
      <c r="G249" s="22">
        <v>94</v>
      </c>
      <c r="H249" s="23" t="s">
        <v>99</v>
      </c>
      <c r="I249" s="22" t="s">
        <v>104</v>
      </c>
      <c r="J249" s="102"/>
    </row>
    <row r="250" spans="1:10" s="12" customFormat="1" ht="17.25" customHeight="1">
      <c r="A250" s="17">
        <v>241</v>
      </c>
      <c r="B250" s="18" t="s">
        <v>50</v>
      </c>
      <c r="C250" s="19">
        <v>501180206</v>
      </c>
      <c r="D250" s="20" t="s">
        <v>329</v>
      </c>
      <c r="E250" s="21">
        <v>2.07</v>
      </c>
      <c r="F250" s="22" t="s">
        <v>88</v>
      </c>
      <c r="G250" s="22">
        <v>55</v>
      </c>
      <c r="H250" s="23" t="s">
        <v>87</v>
      </c>
      <c r="I250" s="24" t="s">
        <v>87</v>
      </c>
      <c r="J250" s="102"/>
    </row>
    <row r="251" spans="1:10" s="12" customFormat="1" ht="17.25" customHeight="1">
      <c r="A251" s="25">
        <v>242</v>
      </c>
      <c r="B251" s="18" t="s">
        <v>50</v>
      </c>
      <c r="C251" s="19">
        <v>501180214</v>
      </c>
      <c r="D251" s="20" t="s">
        <v>330</v>
      </c>
      <c r="E251" s="21">
        <v>2.89</v>
      </c>
      <c r="F251" s="22" t="s">
        <v>90</v>
      </c>
      <c r="G251" s="22">
        <v>75</v>
      </c>
      <c r="H251" s="23" t="s">
        <v>90</v>
      </c>
      <c r="I251" s="22" t="s">
        <v>90</v>
      </c>
      <c r="J251" s="102"/>
    </row>
    <row r="252" spans="1:10" s="12" customFormat="1" ht="17.25" customHeight="1">
      <c r="A252" s="17">
        <v>243</v>
      </c>
      <c r="B252" s="18" t="s">
        <v>50</v>
      </c>
      <c r="C252" s="19">
        <v>501180225</v>
      </c>
      <c r="D252" s="20" t="s">
        <v>331</v>
      </c>
      <c r="E252" s="21">
        <v>2.31</v>
      </c>
      <c r="F252" s="22" t="s">
        <v>88</v>
      </c>
      <c r="G252" s="22">
        <v>55</v>
      </c>
      <c r="H252" s="23" t="s">
        <v>87</v>
      </c>
      <c r="I252" s="24" t="s">
        <v>87</v>
      </c>
      <c r="J252" s="102"/>
    </row>
    <row r="253" spans="1:10" s="12" customFormat="1" ht="17.25" customHeight="1">
      <c r="A253" s="25">
        <v>244</v>
      </c>
      <c r="B253" s="18" t="s">
        <v>50</v>
      </c>
      <c r="C253" s="19">
        <v>501180231</v>
      </c>
      <c r="D253" s="20" t="s">
        <v>332</v>
      </c>
      <c r="E253" s="21">
        <v>3</v>
      </c>
      <c r="F253" s="22" t="s">
        <v>90</v>
      </c>
      <c r="G253" s="22">
        <v>67</v>
      </c>
      <c r="H253" s="22" t="s">
        <v>93</v>
      </c>
      <c r="I253" s="22" t="s">
        <v>93</v>
      </c>
      <c r="J253" s="102"/>
    </row>
    <row r="254" spans="1:10" s="12" customFormat="1" ht="17.25" customHeight="1">
      <c r="A254" s="17">
        <v>245</v>
      </c>
      <c r="B254" s="18" t="s">
        <v>50</v>
      </c>
      <c r="C254" s="19">
        <v>501180238</v>
      </c>
      <c r="D254" s="20" t="s">
        <v>129</v>
      </c>
      <c r="E254" s="21">
        <v>2.48</v>
      </c>
      <c r="F254" s="22" t="s">
        <v>88</v>
      </c>
      <c r="G254" s="22">
        <v>65</v>
      </c>
      <c r="H254" s="22" t="s">
        <v>93</v>
      </c>
      <c r="I254" s="24" t="s">
        <v>87</v>
      </c>
      <c r="J254" s="102"/>
    </row>
    <row r="255" spans="1:10" s="12" customFormat="1" ht="17.25" customHeight="1">
      <c r="A255" s="25">
        <v>246</v>
      </c>
      <c r="B255" s="18" t="s">
        <v>50</v>
      </c>
      <c r="C255" s="19">
        <v>501180244</v>
      </c>
      <c r="D255" s="20" t="s">
        <v>333</v>
      </c>
      <c r="E255" s="21">
        <v>2.18</v>
      </c>
      <c r="F255" s="22" t="s">
        <v>88</v>
      </c>
      <c r="G255" s="22">
        <v>65</v>
      </c>
      <c r="H255" s="22" t="s">
        <v>93</v>
      </c>
      <c r="I255" s="24" t="s">
        <v>87</v>
      </c>
      <c r="J255" s="102"/>
    </row>
    <row r="256" spans="1:10" s="12" customFormat="1" ht="17.25" customHeight="1">
      <c r="A256" s="17">
        <v>247</v>
      </c>
      <c r="B256" s="18" t="s">
        <v>50</v>
      </c>
      <c r="C256" s="19">
        <v>501180252</v>
      </c>
      <c r="D256" s="20" t="s">
        <v>334</v>
      </c>
      <c r="E256" s="21">
        <v>3.07</v>
      </c>
      <c r="F256" s="22" t="s">
        <v>90</v>
      </c>
      <c r="G256" s="22">
        <v>75</v>
      </c>
      <c r="H256" s="23" t="s">
        <v>90</v>
      </c>
      <c r="I256" s="22" t="s">
        <v>90</v>
      </c>
      <c r="J256" s="102"/>
    </row>
    <row r="257" spans="1:10" s="12" customFormat="1" ht="17.25" customHeight="1">
      <c r="A257" s="25">
        <v>248</v>
      </c>
      <c r="B257" s="18" t="s">
        <v>50</v>
      </c>
      <c r="C257" s="19">
        <v>501180259</v>
      </c>
      <c r="D257" s="20" t="s">
        <v>335</v>
      </c>
      <c r="E257" s="21">
        <v>3.45</v>
      </c>
      <c r="F257" s="22" t="s">
        <v>104</v>
      </c>
      <c r="G257" s="22">
        <v>85</v>
      </c>
      <c r="H257" s="23" t="s">
        <v>111</v>
      </c>
      <c r="I257" s="22" t="s">
        <v>104</v>
      </c>
      <c r="J257" s="102"/>
    </row>
    <row r="258" spans="1:10" s="12" customFormat="1" ht="17.25" customHeight="1">
      <c r="A258" s="17">
        <v>249</v>
      </c>
      <c r="B258" s="18" t="s">
        <v>50</v>
      </c>
      <c r="C258" s="19">
        <v>501180263</v>
      </c>
      <c r="D258" s="20" t="s">
        <v>336</v>
      </c>
      <c r="E258" s="21">
        <v>2.75</v>
      </c>
      <c r="F258" s="22" t="s">
        <v>90</v>
      </c>
      <c r="G258" s="22">
        <v>76</v>
      </c>
      <c r="H258" s="23" t="s">
        <v>90</v>
      </c>
      <c r="I258" s="22" t="s">
        <v>90</v>
      </c>
      <c r="J258" s="102"/>
    </row>
    <row r="259" spans="1:10" s="12" customFormat="1" ht="17.25" customHeight="1">
      <c r="A259" s="25">
        <v>250</v>
      </c>
      <c r="B259" s="18" t="s">
        <v>52</v>
      </c>
      <c r="C259" s="19" t="s">
        <v>337</v>
      </c>
      <c r="D259" s="20" t="s">
        <v>338</v>
      </c>
      <c r="E259" s="21">
        <v>2.58</v>
      </c>
      <c r="F259" s="22" t="s">
        <v>90</v>
      </c>
      <c r="G259" s="22">
        <v>72</v>
      </c>
      <c r="H259" s="22" t="s">
        <v>90</v>
      </c>
      <c r="I259" s="22" t="s">
        <v>90</v>
      </c>
      <c r="J259" s="102"/>
    </row>
    <row r="260" spans="1:10" s="12" customFormat="1" ht="17.25" customHeight="1">
      <c r="A260" s="17">
        <v>251</v>
      </c>
      <c r="B260" s="18" t="s">
        <v>52</v>
      </c>
      <c r="C260" s="19" t="s">
        <v>339</v>
      </c>
      <c r="D260" s="20" t="s">
        <v>340</v>
      </c>
      <c r="E260" s="21">
        <v>2.29</v>
      </c>
      <c r="F260" s="22" t="s">
        <v>88</v>
      </c>
      <c r="G260" s="22">
        <v>68</v>
      </c>
      <c r="H260" s="22" t="s">
        <v>93</v>
      </c>
      <c r="I260" s="24" t="s">
        <v>87</v>
      </c>
      <c r="J260" s="102"/>
    </row>
    <row r="261" spans="1:10" s="12" customFormat="1" ht="17.25" customHeight="1">
      <c r="A261" s="25">
        <v>252</v>
      </c>
      <c r="B261" s="18" t="s">
        <v>52</v>
      </c>
      <c r="C261" s="19" t="s">
        <v>341</v>
      </c>
      <c r="D261" s="20" t="s">
        <v>342</v>
      </c>
      <c r="E261" s="21">
        <v>2.72</v>
      </c>
      <c r="F261" s="22" t="s">
        <v>90</v>
      </c>
      <c r="G261" s="22">
        <v>61</v>
      </c>
      <c r="H261" s="23" t="s">
        <v>93</v>
      </c>
      <c r="I261" s="24" t="s">
        <v>93</v>
      </c>
      <c r="J261" s="102"/>
    </row>
    <row r="262" spans="1:10" s="12" customFormat="1" ht="17.25" customHeight="1">
      <c r="A262" s="17">
        <v>253</v>
      </c>
      <c r="B262" s="18" t="s">
        <v>52</v>
      </c>
      <c r="C262" s="19" t="s">
        <v>343</v>
      </c>
      <c r="D262" s="20" t="s">
        <v>344</v>
      </c>
      <c r="E262" s="21">
        <v>2.69</v>
      </c>
      <c r="F262" s="22" t="s">
        <v>90</v>
      </c>
      <c r="G262" s="22">
        <v>72</v>
      </c>
      <c r="H262" s="22" t="s">
        <v>90</v>
      </c>
      <c r="I262" s="22" t="s">
        <v>90</v>
      </c>
      <c r="J262" s="102"/>
    </row>
    <row r="263" spans="1:10" s="12" customFormat="1" ht="17.25" customHeight="1">
      <c r="A263" s="25">
        <v>254</v>
      </c>
      <c r="B263" s="18" t="s">
        <v>52</v>
      </c>
      <c r="C263" s="19">
        <v>501190052</v>
      </c>
      <c r="D263" s="20" t="s">
        <v>345</v>
      </c>
      <c r="E263" s="21">
        <v>2.5</v>
      </c>
      <c r="F263" s="22" t="s">
        <v>90</v>
      </c>
      <c r="G263" s="22">
        <v>71</v>
      </c>
      <c r="H263" s="22" t="s">
        <v>90</v>
      </c>
      <c r="I263" s="22" t="s">
        <v>90</v>
      </c>
      <c r="J263" s="102"/>
    </row>
    <row r="264" spans="1:10" s="12" customFormat="1" ht="17.25" customHeight="1">
      <c r="A264" s="17">
        <v>255</v>
      </c>
      <c r="B264" s="18" t="s">
        <v>52</v>
      </c>
      <c r="C264" s="19" t="s">
        <v>346</v>
      </c>
      <c r="D264" s="20" t="s">
        <v>347</v>
      </c>
      <c r="E264" s="21">
        <v>2.72</v>
      </c>
      <c r="F264" s="22" t="s">
        <v>90</v>
      </c>
      <c r="G264" s="22">
        <v>67</v>
      </c>
      <c r="H264" s="22" t="s">
        <v>93</v>
      </c>
      <c r="I264" s="22" t="s">
        <v>93</v>
      </c>
      <c r="J264" s="102"/>
    </row>
    <row r="265" spans="1:10" s="12" customFormat="1" ht="17.25" customHeight="1">
      <c r="A265" s="25">
        <v>256</v>
      </c>
      <c r="B265" s="18" t="s">
        <v>52</v>
      </c>
      <c r="C265" s="19" t="s">
        <v>348</v>
      </c>
      <c r="D265" s="20" t="s">
        <v>349</v>
      </c>
      <c r="E265" s="21">
        <v>3.33</v>
      </c>
      <c r="F265" s="22" t="s">
        <v>104</v>
      </c>
      <c r="G265" s="22">
        <v>76</v>
      </c>
      <c r="H265" s="23" t="s">
        <v>90</v>
      </c>
      <c r="I265" s="22" t="s">
        <v>90</v>
      </c>
      <c r="J265" s="102"/>
    </row>
    <row r="266" spans="1:10" s="12" customFormat="1" ht="17.25" customHeight="1">
      <c r="A266" s="17">
        <v>257</v>
      </c>
      <c r="B266" s="18" t="s">
        <v>52</v>
      </c>
      <c r="C266" s="19" t="s">
        <v>350</v>
      </c>
      <c r="D266" s="20" t="s">
        <v>351</v>
      </c>
      <c r="E266" s="21">
        <v>2.89</v>
      </c>
      <c r="F266" s="22" t="s">
        <v>90</v>
      </c>
      <c r="G266" s="22">
        <v>61</v>
      </c>
      <c r="H266" s="23" t="s">
        <v>93</v>
      </c>
      <c r="I266" s="24" t="s">
        <v>93</v>
      </c>
      <c r="J266" s="102"/>
    </row>
    <row r="267" spans="1:10" s="12" customFormat="1" ht="17.25" customHeight="1">
      <c r="A267" s="25">
        <v>258</v>
      </c>
      <c r="B267" s="18" t="s">
        <v>52</v>
      </c>
      <c r="C267" s="19" t="s">
        <v>352</v>
      </c>
      <c r="D267" s="20" t="s">
        <v>353</v>
      </c>
      <c r="E267" s="21">
        <v>3.03</v>
      </c>
      <c r="F267" s="22" t="s">
        <v>90</v>
      </c>
      <c r="G267" s="22">
        <v>80</v>
      </c>
      <c r="H267" s="23" t="s">
        <v>111</v>
      </c>
      <c r="I267" s="22" t="s">
        <v>90</v>
      </c>
      <c r="J267" s="102"/>
    </row>
    <row r="268" spans="1:10" s="12" customFormat="1" ht="17.25" customHeight="1">
      <c r="A268" s="17">
        <v>259</v>
      </c>
      <c r="B268" s="18" t="s">
        <v>52</v>
      </c>
      <c r="C268" s="19" t="s">
        <v>354</v>
      </c>
      <c r="D268" s="20" t="s">
        <v>355</v>
      </c>
      <c r="E268" s="21">
        <v>2.97</v>
      </c>
      <c r="F268" s="22" t="s">
        <v>90</v>
      </c>
      <c r="G268" s="22">
        <v>67</v>
      </c>
      <c r="H268" s="22" t="s">
        <v>93</v>
      </c>
      <c r="I268" s="22" t="s">
        <v>93</v>
      </c>
      <c r="J268" s="102"/>
    </row>
    <row r="269" spans="1:10" s="12" customFormat="1" ht="17.25" customHeight="1">
      <c r="A269" s="25">
        <v>260</v>
      </c>
      <c r="B269" s="18" t="s">
        <v>52</v>
      </c>
      <c r="C269" s="19" t="s">
        <v>356</v>
      </c>
      <c r="D269" s="20" t="s">
        <v>357</v>
      </c>
      <c r="E269" s="21">
        <v>2.75</v>
      </c>
      <c r="F269" s="22" t="s">
        <v>90</v>
      </c>
      <c r="G269" s="22">
        <v>75</v>
      </c>
      <c r="H269" s="23" t="s">
        <v>90</v>
      </c>
      <c r="I269" s="22" t="s">
        <v>90</v>
      </c>
      <c r="J269" s="102"/>
    </row>
    <row r="270" spans="1:10" s="12" customFormat="1" ht="17.25" customHeight="1">
      <c r="A270" s="17">
        <v>261</v>
      </c>
      <c r="B270" s="18" t="s">
        <v>52</v>
      </c>
      <c r="C270" s="19" t="s">
        <v>358</v>
      </c>
      <c r="D270" s="20" t="s">
        <v>359</v>
      </c>
      <c r="E270" s="21">
        <v>2.94</v>
      </c>
      <c r="F270" s="22" t="s">
        <v>90</v>
      </c>
      <c r="G270" s="22">
        <v>64</v>
      </c>
      <c r="H270" s="23" t="s">
        <v>93</v>
      </c>
      <c r="I270" s="24" t="s">
        <v>93</v>
      </c>
      <c r="J270" s="102"/>
    </row>
    <row r="271" spans="1:10" s="12" customFormat="1" ht="17.25" customHeight="1">
      <c r="A271" s="25">
        <v>262</v>
      </c>
      <c r="B271" s="18" t="s">
        <v>52</v>
      </c>
      <c r="C271" s="19" t="s">
        <v>360</v>
      </c>
      <c r="D271" s="20" t="s">
        <v>361</v>
      </c>
      <c r="E271" s="21">
        <v>3.11</v>
      </c>
      <c r="F271" s="22" t="s">
        <v>90</v>
      </c>
      <c r="G271" s="22">
        <v>63</v>
      </c>
      <c r="H271" s="23" t="s">
        <v>93</v>
      </c>
      <c r="I271" s="24" t="s">
        <v>93</v>
      </c>
      <c r="J271" s="102"/>
    </row>
    <row r="272" spans="1:10" s="12" customFormat="1" ht="17.25" customHeight="1">
      <c r="A272" s="17">
        <v>263</v>
      </c>
      <c r="B272" s="18" t="s">
        <v>52</v>
      </c>
      <c r="C272" s="19" t="s">
        <v>362</v>
      </c>
      <c r="D272" s="20" t="s">
        <v>363</v>
      </c>
      <c r="E272" s="21">
        <v>2.61</v>
      </c>
      <c r="F272" s="22" t="s">
        <v>90</v>
      </c>
      <c r="G272" s="22">
        <v>68</v>
      </c>
      <c r="H272" s="22" t="s">
        <v>93</v>
      </c>
      <c r="I272" s="22" t="s">
        <v>93</v>
      </c>
      <c r="J272" s="102"/>
    </row>
    <row r="273" spans="1:10" s="12" customFormat="1" ht="17.25" customHeight="1">
      <c r="A273" s="25">
        <v>264</v>
      </c>
      <c r="B273" s="18" t="s">
        <v>52</v>
      </c>
      <c r="C273" s="19" t="s">
        <v>364</v>
      </c>
      <c r="D273" s="20" t="s">
        <v>365</v>
      </c>
      <c r="E273" s="21">
        <v>3.22</v>
      </c>
      <c r="F273" s="22" t="s">
        <v>104</v>
      </c>
      <c r="G273" s="22">
        <v>88</v>
      </c>
      <c r="H273" s="23" t="s">
        <v>111</v>
      </c>
      <c r="I273" s="22" t="s">
        <v>104</v>
      </c>
      <c r="J273" s="102"/>
    </row>
    <row r="274" spans="1:10" s="12" customFormat="1" ht="17.25" customHeight="1">
      <c r="A274" s="17">
        <v>265</v>
      </c>
      <c r="B274" s="18" t="s">
        <v>52</v>
      </c>
      <c r="C274" s="19" t="s">
        <v>366</v>
      </c>
      <c r="D274" s="20" t="s">
        <v>367</v>
      </c>
      <c r="E274" s="21">
        <v>2.5</v>
      </c>
      <c r="F274" s="22" t="s">
        <v>90</v>
      </c>
      <c r="G274" s="22">
        <v>77</v>
      </c>
      <c r="H274" s="23" t="s">
        <v>90</v>
      </c>
      <c r="I274" s="22" t="s">
        <v>90</v>
      </c>
      <c r="J274" s="102"/>
    </row>
    <row r="275" spans="1:10" s="12" customFormat="1" ht="17.25" customHeight="1">
      <c r="A275" s="25">
        <v>266</v>
      </c>
      <c r="B275" s="18" t="s">
        <v>52</v>
      </c>
      <c r="C275" s="19" t="s">
        <v>368</v>
      </c>
      <c r="D275" s="20" t="s">
        <v>369</v>
      </c>
      <c r="E275" s="21">
        <v>2.52</v>
      </c>
      <c r="F275" s="22" t="s">
        <v>90</v>
      </c>
      <c r="G275" s="22">
        <v>87</v>
      </c>
      <c r="H275" s="23" t="s">
        <v>111</v>
      </c>
      <c r="I275" s="22" t="s">
        <v>90</v>
      </c>
      <c r="J275" s="102"/>
    </row>
    <row r="276" spans="1:10" s="12" customFormat="1" ht="17.25" customHeight="1">
      <c r="A276" s="17">
        <v>267</v>
      </c>
      <c r="B276" s="18" t="s">
        <v>52</v>
      </c>
      <c r="C276" s="19" t="s">
        <v>370</v>
      </c>
      <c r="D276" s="20" t="s">
        <v>371</v>
      </c>
      <c r="E276" s="21">
        <v>2.61</v>
      </c>
      <c r="F276" s="22" t="s">
        <v>90</v>
      </c>
      <c r="G276" s="22">
        <v>73</v>
      </c>
      <c r="H276" s="22" t="s">
        <v>90</v>
      </c>
      <c r="I276" s="22" t="s">
        <v>90</v>
      </c>
      <c r="J276" s="102"/>
    </row>
    <row r="277" spans="1:10" s="12" customFormat="1" ht="17.25" customHeight="1">
      <c r="A277" s="25">
        <v>268</v>
      </c>
      <c r="B277" s="18" t="s">
        <v>52</v>
      </c>
      <c r="C277" s="19" t="s">
        <v>372</v>
      </c>
      <c r="D277" s="20" t="s">
        <v>373</v>
      </c>
      <c r="E277" s="21">
        <v>2.43</v>
      </c>
      <c r="F277" s="22" t="s">
        <v>88</v>
      </c>
      <c r="G277" s="22">
        <v>73</v>
      </c>
      <c r="H277" s="22" t="s">
        <v>90</v>
      </c>
      <c r="I277" s="24" t="s">
        <v>87</v>
      </c>
      <c r="J277" s="102"/>
    </row>
    <row r="278" spans="1:10" s="12" customFormat="1" ht="17.25" customHeight="1">
      <c r="A278" s="17">
        <v>269</v>
      </c>
      <c r="B278" s="18" t="s">
        <v>52</v>
      </c>
      <c r="C278" s="19" t="s">
        <v>374</v>
      </c>
      <c r="D278" s="20" t="s">
        <v>375</v>
      </c>
      <c r="E278" s="21">
        <v>2.92</v>
      </c>
      <c r="F278" s="22" t="s">
        <v>90</v>
      </c>
      <c r="G278" s="22">
        <v>77</v>
      </c>
      <c r="H278" s="23" t="s">
        <v>90</v>
      </c>
      <c r="I278" s="22" t="s">
        <v>90</v>
      </c>
      <c r="J278" s="102"/>
    </row>
    <row r="279" spans="1:10" s="12" customFormat="1" ht="17.25" customHeight="1">
      <c r="A279" s="25">
        <v>270</v>
      </c>
      <c r="B279" s="18" t="s">
        <v>52</v>
      </c>
      <c r="C279" s="19" t="s">
        <v>376</v>
      </c>
      <c r="D279" s="20" t="s">
        <v>377</v>
      </c>
      <c r="E279" s="21">
        <v>2.07</v>
      </c>
      <c r="F279" s="22" t="s">
        <v>88</v>
      </c>
      <c r="G279" s="22">
        <v>64</v>
      </c>
      <c r="H279" s="23" t="s">
        <v>93</v>
      </c>
      <c r="I279" s="24" t="s">
        <v>87</v>
      </c>
      <c r="J279" s="102"/>
    </row>
    <row r="280" spans="1:10" s="12" customFormat="1" ht="17.25" customHeight="1">
      <c r="A280" s="17">
        <v>271</v>
      </c>
      <c r="B280" s="18" t="s">
        <v>52</v>
      </c>
      <c r="C280" s="19" t="s">
        <v>378</v>
      </c>
      <c r="D280" s="20" t="s">
        <v>379</v>
      </c>
      <c r="E280" s="21">
        <v>3.03</v>
      </c>
      <c r="F280" s="22" t="s">
        <v>90</v>
      </c>
      <c r="G280" s="22">
        <v>83</v>
      </c>
      <c r="H280" s="23" t="s">
        <v>111</v>
      </c>
      <c r="I280" s="22" t="s">
        <v>90</v>
      </c>
      <c r="J280" s="102"/>
    </row>
    <row r="281" spans="1:10" s="12" customFormat="1" ht="17.25" customHeight="1">
      <c r="A281" s="25">
        <v>272</v>
      </c>
      <c r="B281" s="18" t="s">
        <v>52</v>
      </c>
      <c r="C281" s="19" t="s">
        <v>380</v>
      </c>
      <c r="D281" s="20" t="s">
        <v>381</v>
      </c>
      <c r="E281" s="21">
        <v>2.14</v>
      </c>
      <c r="F281" s="22" t="s">
        <v>88</v>
      </c>
      <c r="G281" s="22">
        <v>62</v>
      </c>
      <c r="H281" s="23" t="s">
        <v>93</v>
      </c>
      <c r="I281" s="24" t="s">
        <v>87</v>
      </c>
      <c r="J281" s="102"/>
    </row>
    <row r="282" spans="1:10" s="12" customFormat="1" ht="17.25" customHeight="1">
      <c r="A282" s="17">
        <v>273</v>
      </c>
      <c r="B282" s="18" t="s">
        <v>52</v>
      </c>
      <c r="C282" s="19">
        <v>501190198</v>
      </c>
      <c r="D282" s="20" t="s">
        <v>382</v>
      </c>
      <c r="E282" s="21">
        <v>2.43</v>
      </c>
      <c r="F282" s="22" t="s">
        <v>88</v>
      </c>
      <c r="G282" s="22">
        <v>55</v>
      </c>
      <c r="H282" s="23" t="s">
        <v>87</v>
      </c>
      <c r="I282" s="24" t="s">
        <v>87</v>
      </c>
      <c r="J282" s="102"/>
    </row>
    <row r="283" spans="1:10" s="12" customFormat="1" ht="17.25" customHeight="1">
      <c r="A283" s="25">
        <v>274</v>
      </c>
      <c r="B283" s="18" t="s">
        <v>52</v>
      </c>
      <c r="C283" s="19" t="s">
        <v>383</v>
      </c>
      <c r="D283" s="20" t="s">
        <v>384</v>
      </c>
      <c r="E283" s="21">
        <v>2.64</v>
      </c>
      <c r="F283" s="22" t="s">
        <v>90</v>
      </c>
      <c r="G283" s="22">
        <v>73</v>
      </c>
      <c r="H283" s="22" t="s">
        <v>90</v>
      </c>
      <c r="I283" s="22" t="s">
        <v>90</v>
      </c>
      <c r="J283" s="102"/>
    </row>
    <row r="284" spans="1:10" s="12" customFormat="1" ht="17.25" customHeight="1">
      <c r="A284" s="17">
        <v>275</v>
      </c>
      <c r="B284" s="18" t="s">
        <v>52</v>
      </c>
      <c r="C284" s="19" t="s">
        <v>385</v>
      </c>
      <c r="D284" s="20" t="s">
        <v>386</v>
      </c>
      <c r="E284" s="21">
        <v>2.64</v>
      </c>
      <c r="F284" s="22" t="s">
        <v>90</v>
      </c>
      <c r="G284" s="22">
        <v>81</v>
      </c>
      <c r="H284" s="23" t="s">
        <v>111</v>
      </c>
      <c r="I284" s="22" t="s">
        <v>90</v>
      </c>
      <c r="J284" s="102"/>
    </row>
    <row r="285" spans="1:10" s="12" customFormat="1" ht="17.25" customHeight="1">
      <c r="A285" s="25">
        <v>276</v>
      </c>
      <c r="B285" s="18" t="s">
        <v>52</v>
      </c>
      <c r="C285" s="19" t="s">
        <v>387</v>
      </c>
      <c r="D285" s="20" t="s">
        <v>388</v>
      </c>
      <c r="E285" s="21">
        <v>2.78</v>
      </c>
      <c r="F285" s="22" t="s">
        <v>90</v>
      </c>
      <c r="G285" s="22">
        <v>62</v>
      </c>
      <c r="H285" s="23" t="s">
        <v>93</v>
      </c>
      <c r="I285" s="24" t="s">
        <v>93</v>
      </c>
      <c r="J285" s="102"/>
    </row>
    <row r="286" spans="1:10" s="12" customFormat="1" ht="17.25" customHeight="1">
      <c r="A286" s="17">
        <v>277</v>
      </c>
      <c r="B286" s="18" t="s">
        <v>52</v>
      </c>
      <c r="C286" s="19" t="s">
        <v>389</v>
      </c>
      <c r="D286" s="20" t="s">
        <v>390</v>
      </c>
      <c r="E286" s="21">
        <v>2.5</v>
      </c>
      <c r="F286" s="22" t="s">
        <v>90</v>
      </c>
      <c r="G286" s="22">
        <v>81</v>
      </c>
      <c r="H286" s="23" t="s">
        <v>111</v>
      </c>
      <c r="I286" s="22" t="s">
        <v>90</v>
      </c>
      <c r="J286" s="102"/>
    </row>
    <row r="287" spans="1:10" s="12" customFormat="1" ht="17.25" customHeight="1">
      <c r="A287" s="25">
        <v>278</v>
      </c>
      <c r="B287" s="18" t="s">
        <v>52</v>
      </c>
      <c r="C287" s="19" t="s">
        <v>391</v>
      </c>
      <c r="D287" s="20" t="s">
        <v>392</v>
      </c>
      <c r="E287" s="21">
        <v>2.64</v>
      </c>
      <c r="F287" s="22" t="s">
        <v>90</v>
      </c>
      <c r="G287" s="22">
        <v>68</v>
      </c>
      <c r="H287" s="22" t="s">
        <v>93</v>
      </c>
      <c r="I287" s="22" t="s">
        <v>93</v>
      </c>
      <c r="J287" s="102"/>
    </row>
    <row r="288" spans="1:10" s="12" customFormat="1" ht="17.25" customHeight="1">
      <c r="A288" s="17">
        <v>279</v>
      </c>
      <c r="B288" s="18" t="s">
        <v>52</v>
      </c>
      <c r="C288" s="19" t="s">
        <v>393</v>
      </c>
      <c r="D288" s="20" t="s">
        <v>394</v>
      </c>
      <c r="E288" s="21">
        <v>2.61</v>
      </c>
      <c r="F288" s="22" t="s">
        <v>90</v>
      </c>
      <c r="G288" s="22">
        <v>56</v>
      </c>
      <c r="H288" s="23" t="s">
        <v>87</v>
      </c>
      <c r="I288" s="24" t="s">
        <v>87</v>
      </c>
      <c r="J288" s="102"/>
    </row>
    <row r="289" spans="1:10" s="12" customFormat="1" ht="17.25" customHeight="1">
      <c r="A289" s="25">
        <v>280</v>
      </c>
      <c r="B289" s="18" t="s">
        <v>52</v>
      </c>
      <c r="C289" s="19" t="s">
        <v>395</v>
      </c>
      <c r="D289" s="20" t="s">
        <v>396</v>
      </c>
      <c r="E289" s="21">
        <v>2.94</v>
      </c>
      <c r="F289" s="22" t="s">
        <v>90</v>
      </c>
      <c r="G289" s="22">
        <v>72</v>
      </c>
      <c r="H289" s="22" t="s">
        <v>90</v>
      </c>
      <c r="I289" s="22" t="s">
        <v>90</v>
      </c>
      <c r="J289" s="102"/>
    </row>
    <row r="290" spans="1:10" s="12" customFormat="1" ht="17.25" customHeight="1">
      <c r="A290" s="17">
        <v>281</v>
      </c>
      <c r="B290" s="18" t="s">
        <v>52</v>
      </c>
      <c r="C290" s="19" t="s">
        <v>397</v>
      </c>
      <c r="D290" s="20" t="s">
        <v>398</v>
      </c>
      <c r="E290" s="21">
        <v>2.94</v>
      </c>
      <c r="F290" s="22" t="s">
        <v>90</v>
      </c>
      <c r="G290" s="22">
        <v>67</v>
      </c>
      <c r="H290" s="22" t="s">
        <v>93</v>
      </c>
      <c r="I290" s="22" t="s">
        <v>93</v>
      </c>
      <c r="J290" s="102"/>
    </row>
    <row r="291" spans="1:10" s="12" customFormat="1" ht="17.25" customHeight="1">
      <c r="A291" s="25">
        <v>282</v>
      </c>
      <c r="B291" s="18" t="s">
        <v>52</v>
      </c>
      <c r="C291" s="19" t="s">
        <v>399</v>
      </c>
      <c r="D291" s="20" t="s">
        <v>400</v>
      </c>
      <c r="E291" s="21">
        <v>2.33</v>
      </c>
      <c r="F291" s="22" t="s">
        <v>88</v>
      </c>
      <c r="G291" s="22">
        <v>60</v>
      </c>
      <c r="H291" s="23" t="s">
        <v>93</v>
      </c>
      <c r="I291" s="24" t="s">
        <v>87</v>
      </c>
      <c r="J291" s="102"/>
    </row>
    <row r="292" spans="1:10" s="12" customFormat="1" ht="17.25" customHeight="1">
      <c r="A292" s="17">
        <v>283</v>
      </c>
      <c r="B292" s="18" t="s">
        <v>52</v>
      </c>
      <c r="C292" s="19" t="s">
        <v>401</v>
      </c>
      <c r="D292" s="20" t="s">
        <v>402</v>
      </c>
      <c r="E292" s="21">
        <v>2.45</v>
      </c>
      <c r="F292" s="22" t="s">
        <v>88</v>
      </c>
      <c r="G292" s="22">
        <v>70</v>
      </c>
      <c r="H292" s="22" t="s">
        <v>90</v>
      </c>
      <c r="I292" s="24" t="s">
        <v>87</v>
      </c>
      <c r="J292" s="102"/>
    </row>
    <row r="293" spans="1:10" s="12" customFormat="1" ht="17.25" customHeight="1">
      <c r="A293" s="25">
        <v>284</v>
      </c>
      <c r="B293" s="18" t="s">
        <v>52</v>
      </c>
      <c r="C293" s="19" t="s">
        <v>403</v>
      </c>
      <c r="D293" s="20" t="s">
        <v>404</v>
      </c>
      <c r="E293" s="21">
        <v>2.56</v>
      </c>
      <c r="F293" s="22" t="s">
        <v>90</v>
      </c>
      <c r="G293" s="22">
        <v>72</v>
      </c>
      <c r="H293" s="22" t="s">
        <v>90</v>
      </c>
      <c r="I293" s="22" t="s">
        <v>90</v>
      </c>
      <c r="J293" s="102"/>
    </row>
    <row r="294" spans="1:10" s="12" customFormat="1" ht="17.25" customHeight="1">
      <c r="A294" s="17">
        <v>285</v>
      </c>
      <c r="B294" s="18" t="s">
        <v>52</v>
      </c>
      <c r="C294" s="19" t="s">
        <v>405</v>
      </c>
      <c r="D294" s="20" t="s">
        <v>406</v>
      </c>
      <c r="E294" s="21">
        <v>2.44</v>
      </c>
      <c r="F294" s="22" t="s">
        <v>88</v>
      </c>
      <c r="G294" s="22">
        <v>68</v>
      </c>
      <c r="H294" s="23" t="s">
        <v>93</v>
      </c>
      <c r="I294" s="24" t="s">
        <v>87</v>
      </c>
      <c r="J294" s="102"/>
    </row>
    <row r="295" spans="1:10" s="12" customFormat="1" ht="17.25" customHeight="1">
      <c r="A295" s="25">
        <v>286</v>
      </c>
      <c r="B295" s="18" t="s">
        <v>52</v>
      </c>
      <c r="C295" s="19" t="s">
        <v>407</v>
      </c>
      <c r="D295" s="20" t="s">
        <v>408</v>
      </c>
      <c r="E295" s="21">
        <v>2.81</v>
      </c>
      <c r="F295" s="22" t="s">
        <v>90</v>
      </c>
      <c r="G295" s="22">
        <v>60</v>
      </c>
      <c r="H295" s="23" t="s">
        <v>93</v>
      </c>
      <c r="I295" s="24" t="s">
        <v>93</v>
      </c>
      <c r="J295" s="102"/>
    </row>
    <row r="296" spans="1:10" s="12" customFormat="1" ht="17.25" customHeight="1">
      <c r="A296" s="17">
        <v>287</v>
      </c>
      <c r="B296" s="18" t="s">
        <v>52</v>
      </c>
      <c r="C296" s="19" t="s">
        <v>409</v>
      </c>
      <c r="D296" s="20" t="s">
        <v>410</v>
      </c>
      <c r="E296" s="21">
        <v>2.36</v>
      </c>
      <c r="F296" s="22" t="s">
        <v>88</v>
      </c>
      <c r="G296" s="22">
        <v>60</v>
      </c>
      <c r="H296" s="23" t="s">
        <v>93</v>
      </c>
      <c r="I296" s="24" t="s">
        <v>87</v>
      </c>
      <c r="J296" s="102"/>
    </row>
    <row r="297" spans="1:10" s="12" customFormat="1" ht="17.25" customHeight="1">
      <c r="A297" s="25">
        <v>288</v>
      </c>
      <c r="B297" s="18" t="s">
        <v>52</v>
      </c>
      <c r="C297" s="19" t="s">
        <v>411</v>
      </c>
      <c r="D297" s="20" t="s">
        <v>412</v>
      </c>
      <c r="E297" s="21">
        <v>2.94</v>
      </c>
      <c r="F297" s="22" t="s">
        <v>90</v>
      </c>
      <c r="G297" s="22">
        <v>76</v>
      </c>
      <c r="H297" s="23" t="s">
        <v>90</v>
      </c>
      <c r="I297" s="22" t="s">
        <v>90</v>
      </c>
      <c r="J297" s="102"/>
    </row>
    <row r="298" spans="1:10" s="12" customFormat="1" ht="17.25" customHeight="1">
      <c r="A298" s="17">
        <v>289</v>
      </c>
      <c r="B298" s="18" t="s">
        <v>52</v>
      </c>
      <c r="C298" s="19" t="s">
        <v>413</v>
      </c>
      <c r="D298" s="20" t="s">
        <v>414</v>
      </c>
      <c r="E298" s="21">
        <v>2.78</v>
      </c>
      <c r="F298" s="22" t="s">
        <v>90</v>
      </c>
      <c r="G298" s="22">
        <v>68</v>
      </c>
      <c r="H298" s="22" t="s">
        <v>93</v>
      </c>
      <c r="I298" s="22" t="s">
        <v>93</v>
      </c>
      <c r="J298" s="102"/>
    </row>
    <row r="299" spans="1:10" s="12" customFormat="1" ht="17.25" customHeight="1">
      <c r="A299" s="25">
        <v>290</v>
      </c>
      <c r="B299" s="18" t="s">
        <v>52</v>
      </c>
      <c r="C299" s="19" t="s">
        <v>415</v>
      </c>
      <c r="D299" s="20" t="s">
        <v>416</v>
      </c>
      <c r="E299" s="21">
        <v>1.76</v>
      </c>
      <c r="F299" s="22" t="s">
        <v>417</v>
      </c>
      <c r="G299" s="22">
        <v>49</v>
      </c>
      <c r="H299" s="23" t="s">
        <v>417</v>
      </c>
      <c r="I299" s="22" t="s">
        <v>417</v>
      </c>
      <c r="J299" s="102"/>
    </row>
    <row r="300" spans="1:10" s="12" customFormat="1" ht="17.25" customHeight="1">
      <c r="A300" s="17">
        <v>291</v>
      </c>
      <c r="B300" s="18" t="s">
        <v>52</v>
      </c>
      <c r="C300" s="19" t="s">
        <v>418</v>
      </c>
      <c r="D300" s="20" t="s">
        <v>419</v>
      </c>
      <c r="E300" s="21">
        <v>2.42</v>
      </c>
      <c r="F300" s="22" t="s">
        <v>88</v>
      </c>
      <c r="G300" s="22">
        <v>55</v>
      </c>
      <c r="H300" s="23" t="s">
        <v>87</v>
      </c>
      <c r="I300" s="24" t="s">
        <v>87</v>
      </c>
      <c r="J300" s="102"/>
    </row>
    <row r="301" spans="1:10" s="12" customFormat="1" ht="17.25" customHeight="1">
      <c r="A301" s="25">
        <v>292</v>
      </c>
      <c r="B301" s="18" t="s">
        <v>52</v>
      </c>
      <c r="C301" s="19">
        <v>501190380</v>
      </c>
      <c r="D301" s="20" t="s">
        <v>420</v>
      </c>
      <c r="E301" s="21">
        <v>3.06</v>
      </c>
      <c r="F301" s="22" t="s">
        <v>90</v>
      </c>
      <c r="G301" s="22">
        <v>85</v>
      </c>
      <c r="H301" s="23" t="s">
        <v>111</v>
      </c>
      <c r="I301" s="22" t="s">
        <v>90</v>
      </c>
      <c r="J301" s="102"/>
    </row>
    <row r="302" spans="1:10" s="12" customFormat="1" ht="17.25" customHeight="1">
      <c r="A302" s="17">
        <v>293</v>
      </c>
      <c r="B302" s="18" t="s">
        <v>52</v>
      </c>
      <c r="C302" s="19">
        <v>501190388</v>
      </c>
      <c r="D302" s="20" t="s">
        <v>421</v>
      </c>
      <c r="E302" s="21">
        <v>2.56</v>
      </c>
      <c r="F302" s="22" t="s">
        <v>90</v>
      </c>
      <c r="G302" s="22">
        <v>57</v>
      </c>
      <c r="H302" s="23" t="s">
        <v>87</v>
      </c>
      <c r="I302" s="24" t="s">
        <v>87</v>
      </c>
      <c r="J302" s="102"/>
    </row>
    <row r="303" spans="1:10" s="12" customFormat="1" ht="17.25" customHeight="1">
      <c r="A303" s="25">
        <v>294</v>
      </c>
      <c r="B303" s="18" t="s">
        <v>52</v>
      </c>
      <c r="C303" s="19" t="s">
        <v>422</v>
      </c>
      <c r="D303" s="20" t="s">
        <v>423</v>
      </c>
      <c r="E303" s="21">
        <v>2.78</v>
      </c>
      <c r="F303" s="22" t="s">
        <v>90</v>
      </c>
      <c r="G303" s="22">
        <v>66</v>
      </c>
      <c r="H303" s="22" t="s">
        <v>93</v>
      </c>
      <c r="I303" s="22" t="s">
        <v>93</v>
      </c>
      <c r="J303" s="102"/>
    </row>
    <row r="304" spans="1:10" s="12" customFormat="1" ht="17.25" customHeight="1">
      <c r="A304" s="17">
        <v>295</v>
      </c>
      <c r="B304" s="18" t="s">
        <v>53</v>
      </c>
      <c r="C304" s="19">
        <v>501190002</v>
      </c>
      <c r="D304" s="20" t="s">
        <v>424</v>
      </c>
      <c r="E304" s="21">
        <v>3.06</v>
      </c>
      <c r="F304" s="22" t="s">
        <v>90</v>
      </c>
      <c r="G304" s="22">
        <v>79</v>
      </c>
      <c r="H304" s="23" t="s">
        <v>90</v>
      </c>
      <c r="I304" s="22" t="s">
        <v>90</v>
      </c>
      <c r="J304" s="102"/>
    </row>
    <row r="305" spans="1:10" s="12" customFormat="1" ht="17.25" customHeight="1">
      <c r="A305" s="25">
        <v>296</v>
      </c>
      <c r="B305" s="18" t="s">
        <v>53</v>
      </c>
      <c r="C305" s="19">
        <v>501190038</v>
      </c>
      <c r="D305" s="20" t="s">
        <v>425</v>
      </c>
      <c r="E305" s="21">
        <v>2.24</v>
      </c>
      <c r="F305" s="22" t="s">
        <v>88</v>
      </c>
      <c r="G305" s="22">
        <v>67</v>
      </c>
      <c r="H305" s="22" t="s">
        <v>93</v>
      </c>
      <c r="I305" s="24" t="s">
        <v>87</v>
      </c>
      <c r="J305" s="102"/>
    </row>
    <row r="306" spans="1:10" s="12" customFormat="1" ht="17.25" customHeight="1">
      <c r="A306" s="17">
        <v>297</v>
      </c>
      <c r="B306" s="18" t="s">
        <v>53</v>
      </c>
      <c r="C306" s="19">
        <v>501190051</v>
      </c>
      <c r="D306" s="20" t="s">
        <v>345</v>
      </c>
      <c r="E306" s="21">
        <v>2.5</v>
      </c>
      <c r="F306" s="22" t="s">
        <v>90</v>
      </c>
      <c r="G306" s="22">
        <v>79</v>
      </c>
      <c r="H306" s="23" t="s">
        <v>90</v>
      </c>
      <c r="I306" s="22" t="s">
        <v>90</v>
      </c>
      <c r="J306" s="102"/>
    </row>
    <row r="307" spans="1:10" s="12" customFormat="1" ht="17.25" customHeight="1">
      <c r="A307" s="25">
        <v>298</v>
      </c>
      <c r="B307" s="18" t="s">
        <v>53</v>
      </c>
      <c r="C307" s="19">
        <v>501190054</v>
      </c>
      <c r="D307" s="20" t="s">
        <v>426</v>
      </c>
      <c r="E307" s="21">
        <v>2.33</v>
      </c>
      <c r="F307" s="22" t="s">
        <v>88</v>
      </c>
      <c r="G307" s="22">
        <v>69</v>
      </c>
      <c r="H307" s="22" t="s">
        <v>93</v>
      </c>
      <c r="I307" s="24" t="s">
        <v>87</v>
      </c>
      <c r="J307" s="102"/>
    </row>
    <row r="308" spans="1:10" s="12" customFormat="1" ht="17.25" customHeight="1">
      <c r="A308" s="17">
        <v>299</v>
      </c>
      <c r="B308" s="18" t="s">
        <v>53</v>
      </c>
      <c r="C308" s="19">
        <v>501190056</v>
      </c>
      <c r="D308" s="20" t="s">
        <v>427</v>
      </c>
      <c r="E308" s="21">
        <v>2.75</v>
      </c>
      <c r="F308" s="22" t="s">
        <v>90</v>
      </c>
      <c r="G308" s="22">
        <v>82</v>
      </c>
      <c r="H308" s="23" t="s">
        <v>111</v>
      </c>
      <c r="I308" s="22" t="s">
        <v>90</v>
      </c>
      <c r="J308" s="102"/>
    </row>
    <row r="309" spans="1:10" s="12" customFormat="1" ht="17.25" customHeight="1">
      <c r="A309" s="25">
        <v>300</v>
      </c>
      <c r="B309" s="18" t="s">
        <v>53</v>
      </c>
      <c r="C309" s="19">
        <v>501190059</v>
      </c>
      <c r="D309" s="20" t="s">
        <v>428</v>
      </c>
      <c r="E309" s="21">
        <v>3.03</v>
      </c>
      <c r="F309" s="22" t="s">
        <v>90</v>
      </c>
      <c r="G309" s="22">
        <v>71</v>
      </c>
      <c r="H309" s="22" t="s">
        <v>90</v>
      </c>
      <c r="I309" s="22" t="s">
        <v>90</v>
      </c>
      <c r="J309" s="102"/>
    </row>
    <row r="310" spans="1:10" s="12" customFormat="1" ht="17.25" customHeight="1">
      <c r="A310" s="17">
        <v>301</v>
      </c>
      <c r="B310" s="18" t="s">
        <v>53</v>
      </c>
      <c r="C310" s="19">
        <v>501190063</v>
      </c>
      <c r="D310" s="20" t="s">
        <v>429</v>
      </c>
      <c r="E310" s="21">
        <v>2.57</v>
      </c>
      <c r="F310" s="22" t="s">
        <v>90</v>
      </c>
      <c r="G310" s="22">
        <v>71</v>
      </c>
      <c r="H310" s="22" t="s">
        <v>90</v>
      </c>
      <c r="I310" s="22" t="s">
        <v>90</v>
      </c>
      <c r="J310" s="102"/>
    </row>
    <row r="311" spans="1:10" s="12" customFormat="1" ht="17.25" customHeight="1">
      <c r="A311" s="25">
        <v>302</v>
      </c>
      <c r="B311" s="18" t="s">
        <v>53</v>
      </c>
      <c r="C311" s="19">
        <v>501190067</v>
      </c>
      <c r="D311" s="20" t="s">
        <v>430</v>
      </c>
      <c r="E311" s="21">
        <v>2.78</v>
      </c>
      <c r="F311" s="22" t="s">
        <v>90</v>
      </c>
      <c r="G311" s="22">
        <v>75</v>
      </c>
      <c r="H311" s="23" t="s">
        <v>90</v>
      </c>
      <c r="I311" s="22" t="s">
        <v>90</v>
      </c>
      <c r="J311" s="102"/>
    </row>
    <row r="312" spans="1:10" s="12" customFormat="1" ht="17.25" customHeight="1">
      <c r="A312" s="17">
        <v>303</v>
      </c>
      <c r="B312" s="18" t="s">
        <v>53</v>
      </c>
      <c r="C312" s="19">
        <v>501190076</v>
      </c>
      <c r="D312" s="20" t="s">
        <v>431</v>
      </c>
      <c r="E312" s="21">
        <v>2.81</v>
      </c>
      <c r="F312" s="22" t="s">
        <v>90</v>
      </c>
      <c r="G312" s="22">
        <v>80</v>
      </c>
      <c r="H312" s="23" t="s">
        <v>111</v>
      </c>
      <c r="I312" s="22" t="s">
        <v>90</v>
      </c>
      <c r="J312" s="102"/>
    </row>
    <row r="313" spans="1:10" s="12" customFormat="1" ht="17.25" customHeight="1">
      <c r="A313" s="25">
        <v>304</v>
      </c>
      <c r="B313" s="18" t="s">
        <v>53</v>
      </c>
      <c r="C313" s="19">
        <v>501190077</v>
      </c>
      <c r="D313" s="20" t="s">
        <v>432</v>
      </c>
      <c r="E313" s="21">
        <v>2.19</v>
      </c>
      <c r="F313" s="22" t="s">
        <v>88</v>
      </c>
      <c r="G313" s="22">
        <v>74</v>
      </c>
      <c r="H313" s="22" t="s">
        <v>90</v>
      </c>
      <c r="I313" s="24" t="s">
        <v>87</v>
      </c>
      <c r="J313" s="102"/>
    </row>
    <row r="314" spans="1:10" s="12" customFormat="1" ht="17.25" customHeight="1">
      <c r="A314" s="17">
        <v>305</v>
      </c>
      <c r="B314" s="18" t="s">
        <v>53</v>
      </c>
      <c r="C314" s="19">
        <v>501190078</v>
      </c>
      <c r="D314" s="20" t="s">
        <v>433</v>
      </c>
      <c r="E314" s="21">
        <v>2.25</v>
      </c>
      <c r="F314" s="22" t="s">
        <v>88</v>
      </c>
      <c r="G314" s="22">
        <v>76</v>
      </c>
      <c r="H314" s="22" t="s">
        <v>90</v>
      </c>
      <c r="I314" s="24" t="s">
        <v>87</v>
      </c>
      <c r="J314" s="102"/>
    </row>
    <row r="315" spans="1:10" s="12" customFormat="1" ht="17.25" customHeight="1">
      <c r="A315" s="25">
        <v>306</v>
      </c>
      <c r="B315" s="18" t="s">
        <v>53</v>
      </c>
      <c r="C315" s="19">
        <v>501190096</v>
      </c>
      <c r="D315" s="20" t="s">
        <v>434</v>
      </c>
      <c r="E315" s="21">
        <v>3.08</v>
      </c>
      <c r="F315" s="22" t="s">
        <v>90</v>
      </c>
      <c r="G315" s="22">
        <v>70</v>
      </c>
      <c r="H315" s="22" t="s">
        <v>90</v>
      </c>
      <c r="I315" s="22" t="s">
        <v>90</v>
      </c>
      <c r="J315" s="102"/>
    </row>
    <row r="316" spans="1:10" s="12" customFormat="1" ht="17.25" customHeight="1">
      <c r="A316" s="17">
        <v>307</v>
      </c>
      <c r="B316" s="18" t="s">
        <v>53</v>
      </c>
      <c r="C316" s="19">
        <v>501190102</v>
      </c>
      <c r="D316" s="20" t="s">
        <v>435</v>
      </c>
      <c r="E316" s="21">
        <v>3.08</v>
      </c>
      <c r="F316" s="22" t="s">
        <v>90</v>
      </c>
      <c r="G316" s="22">
        <v>79</v>
      </c>
      <c r="H316" s="23" t="s">
        <v>90</v>
      </c>
      <c r="I316" s="22" t="s">
        <v>90</v>
      </c>
      <c r="J316" s="102"/>
    </row>
    <row r="317" spans="1:10" s="12" customFormat="1" ht="17.25" customHeight="1">
      <c r="A317" s="25">
        <v>308</v>
      </c>
      <c r="B317" s="18" t="s">
        <v>53</v>
      </c>
      <c r="C317" s="19">
        <v>501190111</v>
      </c>
      <c r="D317" s="20" t="s">
        <v>436</v>
      </c>
      <c r="E317" s="21">
        <v>2.4</v>
      </c>
      <c r="F317" s="22" t="s">
        <v>88</v>
      </c>
      <c r="G317" s="22">
        <v>65</v>
      </c>
      <c r="H317" s="22" t="s">
        <v>93</v>
      </c>
      <c r="I317" s="24" t="s">
        <v>87</v>
      </c>
      <c r="J317" s="102"/>
    </row>
    <row r="318" spans="1:10" s="12" customFormat="1" ht="17.25" customHeight="1">
      <c r="A318" s="17">
        <v>309</v>
      </c>
      <c r="B318" s="18" t="s">
        <v>53</v>
      </c>
      <c r="C318" s="19">
        <v>501190118</v>
      </c>
      <c r="D318" s="20" t="s">
        <v>437</v>
      </c>
      <c r="E318" s="21">
        <v>3</v>
      </c>
      <c r="F318" s="22" t="s">
        <v>90</v>
      </c>
      <c r="G318" s="22">
        <v>77</v>
      </c>
      <c r="H318" s="23" t="s">
        <v>90</v>
      </c>
      <c r="I318" s="22" t="s">
        <v>90</v>
      </c>
      <c r="J318" s="102"/>
    </row>
    <row r="319" spans="1:10" s="12" customFormat="1" ht="17.25" customHeight="1">
      <c r="A319" s="25">
        <v>310</v>
      </c>
      <c r="B319" s="18" t="s">
        <v>53</v>
      </c>
      <c r="C319" s="19">
        <v>501190130</v>
      </c>
      <c r="D319" s="20" t="s">
        <v>438</v>
      </c>
      <c r="E319" s="21">
        <v>2.55</v>
      </c>
      <c r="F319" s="22" t="s">
        <v>90</v>
      </c>
      <c r="G319" s="22">
        <v>76</v>
      </c>
      <c r="H319" s="23" t="s">
        <v>90</v>
      </c>
      <c r="I319" s="22" t="s">
        <v>90</v>
      </c>
      <c r="J319" s="102"/>
    </row>
    <row r="320" spans="1:10" s="12" customFormat="1" ht="17.25" customHeight="1">
      <c r="A320" s="17">
        <v>311</v>
      </c>
      <c r="B320" s="18" t="s">
        <v>53</v>
      </c>
      <c r="C320" s="19">
        <v>501190134</v>
      </c>
      <c r="D320" s="20" t="s">
        <v>439</v>
      </c>
      <c r="E320" s="21">
        <v>2.5</v>
      </c>
      <c r="F320" s="22" t="s">
        <v>90</v>
      </c>
      <c r="G320" s="22">
        <v>63</v>
      </c>
      <c r="H320" s="23" t="s">
        <v>93</v>
      </c>
      <c r="I320" s="24" t="s">
        <v>93</v>
      </c>
      <c r="J320" s="102"/>
    </row>
    <row r="321" spans="1:10" s="12" customFormat="1" ht="17.25" customHeight="1">
      <c r="A321" s="25">
        <v>312</v>
      </c>
      <c r="B321" s="18" t="s">
        <v>53</v>
      </c>
      <c r="C321" s="19">
        <v>501190137</v>
      </c>
      <c r="D321" s="20" t="s">
        <v>440</v>
      </c>
      <c r="E321" s="21">
        <v>2.72</v>
      </c>
      <c r="F321" s="22" t="s">
        <v>90</v>
      </c>
      <c r="G321" s="22">
        <v>73</v>
      </c>
      <c r="H321" s="22" t="s">
        <v>90</v>
      </c>
      <c r="I321" s="22" t="s">
        <v>90</v>
      </c>
      <c r="J321" s="102"/>
    </row>
    <row r="322" spans="1:10" s="12" customFormat="1" ht="17.25" customHeight="1">
      <c r="A322" s="17">
        <v>313</v>
      </c>
      <c r="B322" s="18" t="s">
        <v>53</v>
      </c>
      <c r="C322" s="19">
        <v>501190143</v>
      </c>
      <c r="D322" s="20" t="s">
        <v>441</v>
      </c>
      <c r="E322" s="21">
        <v>2.75</v>
      </c>
      <c r="F322" s="22" t="s">
        <v>90</v>
      </c>
      <c r="G322" s="22">
        <v>90</v>
      </c>
      <c r="H322" s="23" t="s">
        <v>99</v>
      </c>
      <c r="I322" s="22" t="s">
        <v>90</v>
      </c>
      <c r="J322" s="102"/>
    </row>
    <row r="323" spans="1:10" s="12" customFormat="1" ht="17.25" customHeight="1">
      <c r="A323" s="25">
        <v>314</v>
      </c>
      <c r="B323" s="18" t="s">
        <v>53</v>
      </c>
      <c r="C323" s="19">
        <v>501190160</v>
      </c>
      <c r="D323" s="20" t="s">
        <v>442</v>
      </c>
      <c r="E323" s="21">
        <v>3.06</v>
      </c>
      <c r="F323" s="22" t="s">
        <v>90</v>
      </c>
      <c r="G323" s="22">
        <v>75</v>
      </c>
      <c r="H323" s="23" t="s">
        <v>90</v>
      </c>
      <c r="I323" s="22" t="s">
        <v>90</v>
      </c>
      <c r="J323" s="102"/>
    </row>
    <row r="324" spans="1:10" s="12" customFormat="1" ht="17.25" customHeight="1">
      <c r="A324" s="17">
        <v>315</v>
      </c>
      <c r="B324" s="18" t="s">
        <v>53</v>
      </c>
      <c r="C324" s="19">
        <v>501190164</v>
      </c>
      <c r="D324" s="20" t="s">
        <v>443</v>
      </c>
      <c r="E324" s="21">
        <v>2.21</v>
      </c>
      <c r="F324" s="22" t="s">
        <v>88</v>
      </c>
      <c r="G324" s="22">
        <v>66</v>
      </c>
      <c r="H324" s="22" t="s">
        <v>93</v>
      </c>
      <c r="I324" s="24" t="s">
        <v>87</v>
      </c>
      <c r="J324" s="102"/>
    </row>
    <row r="325" spans="1:10" s="12" customFormat="1" ht="17.25" customHeight="1">
      <c r="A325" s="25">
        <v>316</v>
      </c>
      <c r="B325" s="18" t="s">
        <v>53</v>
      </c>
      <c r="C325" s="19">
        <v>501190191</v>
      </c>
      <c r="D325" s="20" t="s">
        <v>444</v>
      </c>
      <c r="E325" s="21">
        <v>2.36</v>
      </c>
      <c r="F325" s="22" t="s">
        <v>88</v>
      </c>
      <c r="G325" s="22">
        <v>77</v>
      </c>
      <c r="H325" s="23" t="s">
        <v>90</v>
      </c>
      <c r="I325" s="24" t="s">
        <v>87</v>
      </c>
      <c r="J325" s="102"/>
    </row>
    <row r="326" spans="1:10" s="12" customFormat="1" ht="17.25" customHeight="1">
      <c r="A326" s="17">
        <v>317</v>
      </c>
      <c r="B326" s="18" t="s">
        <v>53</v>
      </c>
      <c r="C326" s="19">
        <v>501190202</v>
      </c>
      <c r="D326" s="20" t="s">
        <v>445</v>
      </c>
      <c r="E326" s="21">
        <v>2.94</v>
      </c>
      <c r="F326" s="22" t="s">
        <v>90</v>
      </c>
      <c r="G326" s="22">
        <v>70</v>
      </c>
      <c r="H326" s="22" t="s">
        <v>90</v>
      </c>
      <c r="I326" s="22" t="s">
        <v>90</v>
      </c>
      <c r="J326" s="102"/>
    </row>
    <row r="327" spans="1:10" s="12" customFormat="1" ht="17.25" customHeight="1">
      <c r="A327" s="25">
        <v>318</v>
      </c>
      <c r="B327" s="18" t="s">
        <v>53</v>
      </c>
      <c r="C327" s="19">
        <v>501190204</v>
      </c>
      <c r="D327" s="20" t="s">
        <v>446</v>
      </c>
      <c r="E327" s="21">
        <v>2.81</v>
      </c>
      <c r="F327" s="22" t="s">
        <v>90</v>
      </c>
      <c r="G327" s="22">
        <v>65</v>
      </c>
      <c r="H327" s="22" t="s">
        <v>93</v>
      </c>
      <c r="I327" s="22" t="s">
        <v>93</v>
      </c>
      <c r="J327" s="102"/>
    </row>
    <row r="328" spans="1:10" s="12" customFormat="1" ht="17.25" customHeight="1">
      <c r="A328" s="17">
        <v>319</v>
      </c>
      <c r="B328" s="18" t="s">
        <v>53</v>
      </c>
      <c r="C328" s="19">
        <v>501190207</v>
      </c>
      <c r="D328" s="20" t="s">
        <v>447</v>
      </c>
      <c r="E328" s="21">
        <v>2.64</v>
      </c>
      <c r="F328" s="22" t="s">
        <v>90</v>
      </c>
      <c r="G328" s="22">
        <v>72</v>
      </c>
      <c r="H328" s="22" t="s">
        <v>90</v>
      </c>
      <c r="I328" s="22" t="s">
        <v>90</v>
      </c>
      <c r="J328" s="102"/>
    </row>
    <row r="329" spans="1:10" s="12" customFormat="1" ht="17.25" customHeight="1">
      <c r="A329" s="25">
        <v>320</v>
      </c>
      <c r="B329" s="18" t="s">
        <v>53</v>
      </c>
      <c r="C329" s="19">
        <v>501190209</v>
      </c>
      <c r="D329" s="20" t="s">
        <v>448</v>
      </c>
      <c r="E329" s="21">
        <v>2.56</v>
      </c>
      <c r="F329" s="22" t="s">
        <v>90</v>
      </c>
      <c r="G329" s="22">
        <v>73</v>
      </c>
      <c r="H329" s="22" t="s">
        <v>90</v>
      </c>
      <c r="I329" s="22" t="s">
        <v>90</v>
      </c>
      <c r="J329" s="102"/>
    </row>
    <row r="330" spans="1:10" s="12" customFormat="1" ht="17.25" customHeight="1">
      <c r="A330" s="17">
        <v>321</v>
      </c>
      <c r="B330" s="18" t="s">
        <v>53</v>
      </c>
      <c r="C330" s="19">
        <v>501190215</v>
      </c>
      <c r="D330" s="20" t="s">
        <v>449</v>
      </c>
      <c r="E330" s="21">
        <v>1.95</v>
      </c>
      <c r="F330" s="22" t="s">
        <v>417</v>
      </c>
      <c r="G330" s="22">
        <v>56</v>
      </c>
      <c r="H330" s="23" t="s">
        <v>87</v>
      </c>
      <c r="I330" s="22" t="s">
        <v>417</v>
      </c>
      <c r="J330" s="102"/>
    </row>
    <row r="331" spans="1:10" s="12" customFormat="1" ht="17.25" customHeight="1">
      <c r="A331" s="25">
        <v>322</v>
      </c>
      <c r="B331" s="18" t="s">
        <v>53</v>
      </c>
      <c r="C331" s="19">
        <v>501190233</v>
      </c>
      <c r="D331" s="20" t="s">
        <v>450</v>
      </c>
      <c r="E331" s="21">
        <v>2.33</v>
      </c>
      <c r="F331" s="22" t="s">
        <v>88</v>
      </c>
      <c r="G331" s="22">
        <v>64</v>
      </c>
      <c r="H331" s="23" t="s">
        <v>93</v>
      </c>
      <c r="I331" s="24" t="s">
        <v>87</v>
      </c>
      <c r="J331" s="102"/>
    </row>
    <row r="332" spans="1:10" s="12" customFormat="1" ht="17.25" customHeight="1">
      <c r="A332" s="17">
        <v>323</v>
      </c>
      <c r="B332" s="18" t="s">
        <v>53</v>
      </c>
      <c r="C332" s="19">
        <v>501190234</v>
      </c>
      <c r="D332" s="20" t="s">
        <v>451</v>
      </c>
      <c r="E332" s="21">
        <v>2</v>
      </c>
      <c r="F332" s="22" t="s">
        <v>88</v>
      </c>
      <c r="G332" s="22">
        <v>64</v>
      </c>
      <c r="H332" s="23" t="s">
        <v>93</v>
      </c>
      <c r="I332" s="24" t="s">
        <v>87</v>
      </c>
      <c r="J332" s="102"/>
    </row>
    <row r="333" spans="1:10" s="12" customFormat="1" ht="17.25" customHeight="1">
      <c r="A333" s="25">
        <v>324</v>
      </c>
      <c r="B333" s="18" t="s">
        <v>53</v>
      </c>
      <c r="C333" s="19">
        <v>501190242</v>
      </c>
      <c r="D333" s="20" t="s">
        <v>452</v>
      </c>
      <c r="E333" s="21">
        <v>2.56</v>
      </c>
      <c r="F333" s="22" t="s">
        <v>90</v>
      </c>
      <c r="G333" s="22">
        <v>62</v>
      </c>
      <c r="H333" s="23" t="s">
        <v>93</v>
      </c>
      <c r="I333" s="24" t="s">
        <v>93</v>
      </c>
      <c r="J333" s="102"/>
    </row>
    <row r="334" spans="1:10" s="12" customFormat="1" ht="17.25" customHeight="1">
      <c r="A334" s="17">
        <v>325</v>
      </c>
      <c r="B334" s="18" t="s">
        <v>53</v>
      </c>
      <c r="C334" s="19">
        <v>501190247</v>
      </c>
      <c r="D334" s="20" t="s">
        <v>453</v>
      </c>
      <c r="E334" s="21">
        <v>2.33</v>
      </c>
      <c r="F334" s="22" t="s">
        <v>88</v>
      </c>
      <c r="G334" s="22">
        <v>62</v>
      </c>
      <c r="H334" s="23" t="s">
        <v>93</v>
      </c>
      <c r="I334" s="24" t="s">
        <v>87</v>
      </c>
      <c r="J334" s="102"/>
    </row>
    <row r="335" spans="1:10" s="12" customFormat="1" ht="17.25" customHeight="1">
      <c r="A335" s="25">
        <v>326</v>
      </c>
      <c r="B335" s="18" t="s">
        <v>53</v>
      </c>
      <c r="C335" s="19">
        <v>501190251</v>
      </c>
      <c r="D335" s="20" t="s">
        <v>454</v>
      </c>
      <c r="E335" s="21">
        <v>2.97</v>
      </c>
      <c r="F335" s="22" t="s">
        <v>90</v>
      </c>
      <c r="G335" s="22">
        <v>74</v>
      </c>
      <c r="H335" s="22" t="s">
        <v>90</v>
      </c>
      <c r="I335" s="22" t="s">
        <v>90</v>
      </c>
      <c r="J335" s="102"/>
    </row>
    <row r="336" spans="1:10" s="12" customFormat="1" ht="17.25" customHeight="1">
      <c r="A336" s="17">
        <v>327</v>
      </c>
      <c r="B336" s="18" t="s">
        <v>53</v>
      </c>
      <c r="C336" s="19">
        <v>501190272</v>
      </c>
      <c r="D336" s="20" t="s">
        <v>455</v>
      </c>
      <c r="E336" s="21">
        <v>2.86</v>
      </c>
      <c r="F336" s="22" t="s">
        <v>90</v>
      </c>
      <c r="G336" s="22">
        <v>75</v>
      </c>
      <c r="H336" s="23" t="s">
        <v>90</v>
      </c>
      <c r="I336" s="22" t="s">
        <v>90</v>
      </c>
      <c r="J336" s="102"/>
    </row>
    <row r="337" spans="1:10" s="12" customFormat="1" ht="17.25" customHeight="1">
      <c r="A337" s="25">
        <v>328</v>
      </c>
      <c r="B337" s="18" t="s">
        <v>53</v>
      </c>
      <c r="C337" s="19">
        <v>501190276</v>
      </c>
      <c r="D337" s="20" t="s">
        <v>456</v>
      </c>
      <c r="E337" s="21">
        <v>2.58</v>
      </c>
      <c r="F337" s="22" t="s">
        <v>90</v>
      </c>
      <c r="G337" s="22">
        <v>58</v>
      </c>
      <c r="H337" s="23" t="s">
        <v>87</v>
      </c>
      <c r="I337" s="24" t="s">
        <v>87</v>
      </c>
      <c r="J337" s="102"/>
    </row>
    <row r="338" spans="1:10" s="12" customFormat="1" ht="17.25" customHeight="1">
      <c r="A338" s="17">
        <v>329</v>
      </c>
      <c r="B338" s="18" t="s">
        <v>53</v>
      </c>
      <c r="C338" s="19">
        <v>501190284</v>
      </c>
      <c r="D338" s="20" t="s">
        <v>457</v>
      </c>
      <c r="E338" s="21">
        <v>2.69</v>
      </c>
      <c r="F338" s="22" t="s">
        <v>90</v>
      </c>
      <c r="G338" s="22">
        <v>70</v>
      </c>
      <c r="H338" s="22" t="s">
        <v>90</v>
      </c>
      <c r="I338" s="22" t="s">
        <v>90</v>
      </c>
      <c r="J338" s="102"/>
    </row>
    <row r="339" spans="1:10" s="12" customFormat="1" ht="17.25" customHeight="1">
      <c r="A339" s="25">
        <v>330</v>
      </c>
      <c r="B339" s="18" t="s">
        <v>53</v>
      </c>
      <c r="C339" s="19">
        <v>501190296</v>
      </c>
      <c r="D339" s="20" t="s">
        <v>458</v>
      </c>
      <c r="E339" s="21">
        <v>2.64</v>
      </c>
      <c r="F339" s="22" t="s">
        <v>90</v>
      </c>
      <c r="G339" s="22">
        <v>67</v>
      </c>
      <c r="H339" s="22" t="s">
        <v>93</v>
      </c>
      <c r="I339" s="22" t="s">
        <v>93</v>
      </c>
      <c r="J339" s="102"/>
    </row>
    <row r="340" spans="1:10" s="12" customFormat="1" ht="17.25" customHeight="1">
      <c r="A340" s="17">
        <v>331</v>
      </c>
      <c r="B340" s="18" t="s">
        <v>53</v>
      </c>
      <c r="C340" s="19">
        <v>501190314</v>
      </c>
      <c r="D340" s="20" t="s">
        <v>459</v>
      </c>
      <c r="E340" s="21">
        <v>2.48</v>
      </c>
      <c r="F340" s="22" t="s">
        <v>88</v>
      </c>
      <c r="G340" s="22">
        <v>62</v>
      </c>
      <c r="H340" s="23" t="s">
        <v>93</v>
      </c>
      <c r="I340" s="24" t="s">
        <v>87</v>
      </c>
      <c r="J340" s="102"/>
    </row>
    <row r="341" spans="1:10" s="12" customFormat="1" ht="17.25" customHeight="1">
      <c r="A341" s="25">
        <v>332</v>
      </c>
      <c r="B341" s="18" t="s">
        <v>53</v>
      </c>
      <c r="C341" s="19">
        <v>501190320</v>
      </c>
      <c r="D341" s="20" t="s">
        <v>460</v>
      </c>
      <c r="E341" s="21">
        <v>2.72</v>
      </c>
      <c r="F341" s="22" t="s">
        <v>90</v>
      </c>
      <c r="G341" s="22">
        <v>75</v>
      </c>
      <c r="H341" s="23" t="s">
        <v>90</v>
      </c>
      <c r="I341" s="22" t="s">
        <v>90</v>
      </c>
      <c r="J341" s="102"/>
    </row>
    <row r="342" spans="1:10" s="12" customFormat="1" ht="17.25" customHeight="1">
      <c r="A342" s="17">
        <v>333</v>
      </c>
      <c r="B342" s="18" t="s">
        <v>53</v>
      </c>
      <c r="C342" s="19">
        <v>501190333</v>
      </c>
      <c r="D342" s="20" t="s">
        <v>461</v>
      </c>
      <c r="E342" s="21">
        <v>2.64</v>
      </c>
      <c r="F342" s="22" t="s">
        <v>90</v>
      </c>
      <c r="G342" s="22">
        <v>69</v>
      </c>
      <c r="H342" s="22" t="s">
        <v>93</v>
      </c>
      <c r="I342" s="22" t="s">
        <v>93</v>
      </c>
      <c r="J342" s="102"/>
    </row>
    <row r="343" spans="1:10" s="12" customFormat="1" ht="17.25" customHeight="1">
      <c r="A343" s="25">
        <v>334</v>
      </c>
      <c r="B343" s="18" t="s">
        <v>53</v>
      </c>
      <c r="C343" s="19">
        <v>501190342</v>
      </c>
      <c r="D343" s="20" t="s">
        <v>332</v>
      </c>
      <c r="E343" s="21">
        <v>2.53</v>
      </c>
      <c r="F343" s="22" t="s">
        <v>90</v>
      </c>
      <c r="G343" s="22">
        <v>63</v>
      </c>
      <c r="H343" s="23" t="s">
        <v>93</v>
      </c>
      <c r="I343" s="24" t="s">
        <v>93</v>
      </c>
      <c r="J343" s="102"/>
    </row>
    <row r="344" spans="1:10" s="12" customFormat="1" ht="17.25" customHeight="1">
      <c r="A344" s="17">
        <v>335</v>
      </c>
      <c r="B344" s="18" t="s">
        <v>53</v>
      </c>
      <c r="C344" s="19">
        <v>501190349</v>
      </c>
      <c r="D344" s="20" t="s">
        <v>462</v>
      </c>
      <c r="E344" s="21">
        <v>2.75</v>
      </c>
      <c r="F344" s="22" t="s">
        <v>90</v>
      </c>
      <c r="G344" s="22">
        <v>84</v>
      </c>
      <c r="H344" s="23" t="s">
        <v>111</v>
      </c>
      <c r="I344" s="22" t="s">
        <v>90</v>
      </c>
      <c r="J344" s="102"/>
    </row>
    <row r="345" spans="1:10" s="12" customFormat="1" ht="17.25" customHeight="1">
      <c r="A345" s="25">
        <v>336</v>
      </c>
      <c r="B345" s="18" t="s">
        <v>53</v>
      </c>
      <c r="C345" s="19">
        <v>501190350</v>
      </c>
      <c r="D345" s="20" t="s">
        <v>462</v>
      </c>
      <c r="E345" s="21">
        <v>2</v>
      </c>
      <c r="F345" s="22" t="s">
        <v>88</v>
      </c>
      <c r="G345" s="22">
        <v>72</v>
      </c>
      <c r="H345" s="22" t="s">
        <v>90</v>
      </c>
      <c r="I345" s="24" t="s">
        <v>87</v>
      </c>
      <c r="J345" s="102"/>
    </row>
    <row r="346" spans="1:10" s="12" customFormat="1" ht="17.25" customHeight="1">
      <c r="A346" s="17">
        <v>337</v>
      </c>
      <c r="B346" s="18" t="s">
        <v>53</v>
      </c>
      <c r="C346" s="19">
        <v>501190356</v>
      </c>
      <c r="D346" s="20" t="s">
        <v>463</v>
      </c>
      <c r="E346" s="21">
        <v>2.78</v>
      </c>
      <c r="F346" s="22" t="s">
        <v>90</v>
      </c>
      <c r="G346" s="22">
        <v>65</v>
      </c>
      <c r="H346" s="22" t="s">
        <v>93</v>
      </c>
      <c r="I346" s="22" t="s">
        <v>93</v>
      </c>
      <c r="J346" s="102"/>
    </row>
    <row r="347" spans="1:10" s="12" customFormat="1" ht="17.25" customHeight="1">
      <c r="A347" s="25">
        <v>338</v>
      </c>
      <c r="B347" s="18" t="s">
        <v>53</v>
      </c>
      <c r="C347" s="19">
        <v>501190391</v>
      </c>
      <c r="D347" s="20" t="s">
        <v>464</v>
      </c>
      <c r="E347" s="21">
        <v>2.31</v>
      </c>
      <c r="F347" s="22" t="s">
        <v>88</v>
      </c>
      <c r="G347" s="22">
        <v>89</v>
      </c>
      <c r="H347" s="23" t="s">
        <v>111</v>
      </c>
      <c r="I347" s="24" t="s">
        <v>87</v>
      </c>
      <c r="J347" s="102"/>
    </row>
    <row r="348" spans="1:10" s="12" customFormat="1" ht="17.25" customHeight="1">
      <c r="A348" s="17">
        <v>339</v>
      </c>
      <c r="B348" s="18" t="s">
        <v>53</v>
      </c>
      <c r="C348" s="19">
        <v>501190397</v>
      </c>
      <c r="D348" s="20" t="s">
        <v>465</v>
      </c>
      <c r="E348" s="21">
        <v>2.86</v>
      </c>
      <c r="F348" s="22" t="s">
        <v>90</v>
      </c>
      <c r="G348" s="22">
        <v>63</v>
      </c>
      <c r="H348" s="23" t="s">
        <v>93</v>
      </c>
      <c r="I348" s="24" t="s">
        <v>93</v>
      </c>
      <c r="J348" s="102"/>
    </row>
    <row r="349" spans="1:10" s="12" customFormat="1" ht="17.25" customHeight="1">
      <c r="A349" s="25">
        <v>340</v>
      </c>
      <c r="B349" s="18" t="s">
        <v>54</v>
      </c>
      <c r="C349" s="19">
        <v>501190001</v>
      </c>
      <c r="D349" s="20" t="s">
        <v>466</v>
      </c>
      <c r="E349" s="21">
        <v>2.78</v>
      </c>
      <c r="F349" s="22" t="s">
        <v>90</v>
      </c>
      <c r="G349" s="22">
        <v>82</v>
      </c>
      <c r="H349" s="23" t="s">
        <v>111</v>
      </c>
      <c r="I349" s="22" t="s">
        <v>90</v>
      </c>
      <c r="J349" s="102"/>
    </row>
    <row r="350" spans="1:10" s="12" customFormat="1" ht="17.25" customHeight="1">
      <c r="A350" s="17">
        <v>341</v>
      </c>
      <c r="B350" s="18" t="s">
        <v>54</v>
      </c>
      <c r="C350" s="19">
        <v>501190011</v>
      </c>
      <c r="D350" s="20" t="s">
        <v>467</v>
      </c>
      <c r="E350" s="21">
        <v>2.58</v>
      </c>
      <c r="F350" s="22" t="s">
        <v>90</v>
      </c>
      <c r="G350" s="22">
        <v>68</v>
      </c>
      <c r="H350" s="22" t="s">
        <v>93</v>
      </c>
      <c r="I350" s="22" t="s">
        <v>93</v>
      </c>
      <c r="J350" s="102"/>
    </row>
    <row r="351" spans="1:10" s="12" customFormat="1" ht="17.25" customHeight="1">
      <c r="A351" s="25">
        <v>342</v>
      </c>
      <c r="B351" s="18" t="s">
        <v>54</v>
      </c>
      <c r="C351" s="19">
        <v>501190012</v>
      </c>
      <c r="D351" s="20" t="s">
        <v>468</v>
      </c>
      <c r="E351" s="21">
        <v>2.64</v>
      </c>
      <c r="F351" s="22" t="s">
        <v>90</v>
      </c>
      <c r="G351" s="22">
        <v>75</v>
      </c>
      <c r="H351" s="23" t="s">
        <v>90</v>
      </c>
      <c r="I351" s="22" t="s">
        <v>90</v>
      </c>
      <c r="J351" s="102"/>
    </row>
    <row r="352" spans="1:10" s="12" customFormat="1" ht="17.25" customHeight="1">
      <c r="A352" s="17">
        <v>343</v>
      </c>
      <c r="B352" s="18" t="s">
        <v>54</v>
      </c>
      <c r="C352" s="19">
        <v>501190020</v>
      </c>
      <c r="D352" s="20" t="s">
        <v>469</v>
      </c>
      <c r="E352" s="21">
        <v>2.5</v>
      </c>
      <c r="F352" s="22" t="s">
        <v>90</v>
      </c>
      <c r="G352" s="22">
        <v>75</v>
      </c>
      <c r="H352" s="23" t="s">
        <v>90</v>
      </c>
      <c r="I352" s="22" t="s">
        <v>90</v>
      </c>
      <c r="J352" s="102"/>
    </row>
    <row r="353" spans="1:10" s="12" customFormat="1" ht="17.25" customHeight="1">
      <c r="A353" s="25">
        <v>344</v>
      </c>
      <c r="B353" s="18" t="s">
        <v>54</v>
      </c>
      <c r="C353" s="19">
        <v>501190028</v>
      </c>
      <c r="D353" s="20" t="s">
        <v>470</v>
      </c>
      <c r="E353" s="21">
        <v>2.42</v>
      </c>
      <c r="F353" s="22" t="s">
        <v>88</v>
      </c>
      <c r="G353" s="22">
        <v>85</v>
      </c>
      <c r="H353" s="23" t="s">
        <v>111</v>
      </c>
      <c r="I353" s="24" t="s">
        <v>87</v>
      </c>
      <c r="J353" s="102"/>
    </row>
    <row r="354" spans="1:10" s="12" customFormat="1" ht="17.25" customHeight="1">
      <c r="A354" s="17">
        <v>345</v>
      </c>
      <c r="B354" s="18" t="s">
        <v>54</v>
      </c>
      <c r="C354" s="19">
        <v>501190046</v>
      </c>
      <c r="D354" s="20" t="s">
        <v>471</v>
      </c>
      <c r="E354" s="21">
        <v>2.97</v>
      </c>
      <c r="F354" s="22" t="s">
        <v>90</v>
      </c>
      <c r="G354" s="22">
        <v>62</v>
      </c>
      <c r="H354" s="23" t="s">
        <v>93</v>
      </c>
      <c r="I354" s="24" t="s">
        <v>93</v>
      </c>
      <c r="J354" s="102"/>
    </row>
    <row r="355" spans="1:10" s="12" customFormat="1" ht="17.25" customHeight="1">
      <c r="A355" s="25">
        <v>346</v>
      </c>
      <c r="B355" s="18" t="s">
        <v>54</v>
      </c>
      <c r="C355" s="19">
        <v>501190053</v>
      </c>
      <c r="D355" s="20" t="s">
        <v>472</v>
      </c>
      <c r="E355" s="21">
        <v>3.28</v>
      </c>
      <c r="F355" s="22" t="s">
        <v>104</v>
      </c>
      <c r="G355" s="22">
        <v>81</v>
      </c>
      <c r="H355" s="23" t="s">
        <v>111</v>
      </c>
      <c r="I355" s="22" t="s">
        <v>104</v>
      </c>
      <c r="J355" s="102"/>
    </row>
    <row r="356" spans="1:10" s="12" customFormat="1" ht="17.25" customHeight="1">
      <c r="A356" s="17">
        <v>347</v>
      </c>
      <c r="B356" s="18" t="s">
        <v>54</v>
      </c>
      <c r="C356" s="19">
        <v>501190055</v>
      </c>
      <c r="D356" s="20" t="s">
        <v>473</v>
      </c>
      <c r="E356" s="21">
        <v>2.42</v>
      </c>
      <c r="F356" s="22" t="s">
        <v>88</v>
      </c>
      <c r="G356" s="22">
        <v>74</v>
      </c>
      <c r="H356" s="22" t="s">
        <v>90</v>
      </c>
      <c r="I356" s="24" t="s">
        <v>87</v>
      </c>
      <c r="J356" s="102"/>
    </row>
    <row r="357" spans="1:10" s="101" customFormat="1" ht="17.25" customHeight="1">
      <c r="A357" s="25">
        <v>348</v>
      </c>
      <c r="B357" s="18" t="s">
        <v>54</v>
      </c>
      <c r="C357" s="19">
        <v>501190061</v>
      </c>
      <c r="D357" s="20" t="s">
        <v>474</v>
      </c>
      <c r="E357" s="21">
        <v>3.06</v>
      </c>
      <c r="F357" s="22" t="s">
        <v>90</v>
      </c>
      <c r="G357" s="22">
        <v>77</v>
      </c>
      <c r="H357" s="23" t="s">
        <v>90</v>
      </c>
      <c r="I357" s="22" t="s">
        <v>90</v>
      </c>
      <c r="J357" s="102"/>
    </row>
    <row r="358" spans="1:10" s="12" customFormat="1" ht="17.25" customHeight="1">
      <c r="A358" s="17">
        <v>349</v>
      </c>
      <c r="B358" s="18" t="s">
        <v>54</v>
      </c>
      <c r="C358" s="19">
        <v>501190072</v>
      </c>
      <c r="D358" s="20" t="s">
        <v>475</v>
      </c>
      <c r="E358" s="21">
        <v>2.83</v>
      </c>
      <c r="F358" s="22" t="s">
        <v>90</v>
      </c>
      <c r="G358" s="22">
        <v>70</v>
      </c>
      <c r="H358" s="22" t="s">
        <v>90</v>
      </c>
      <c r="I358" s="22" t="s">
        <v>90</v>
      </c>
      <c r="J358" s="102"/>
    </row>
    <row r="359" spans="1:10" s="12" customFormat="1" ht="17.25" customHeight="1">
      <c r="A359" s="25">
        <v>350</v>
      </c>
      <c r="B359" s="18" t="s">
        <v>54</v>
      </c>
      <c r="C359" s="19">
        <v>501190079</v>
      </c>
      <c r="D359" s="20" t="s">
        <v>476</v>
      </c>
      <c r="E359" s="21">
        <v>2.89</v>
      </c>
      <c r="F359" s="22" t="s">
        <v>90</v>
      </c>
      <c r="G359" s="22">
        <v>63</v>
      </c>
      <c r="H359" s="23" t="s">
        <v>93</v>
      </c>
      <c r="I359" s="24" t="s">
        <v>93</v>
      </c>
      <c r="J359" s="102"/>
    </row>
    <row r="360" spans="1:10" s="12" customFormat="1" ht="17.25" customHeight="1">
      <c r="A360" s="17">
        <v>351</v>
      </c>
      <c r="B360" s="18" t="s">
        <v>54</v>
      </c>
      <c r="C360" s="19">
        <v>501190106</v>
      </c>
      <c r="D360" s="20" t="s">
        <v>477</v>
      </c>
      <c r="E360" s="21">
        <v>2.28</v>
      </c>
      <c r="F360" s="22" t="s">
        <v>88</v>
      </c>
      <c r="G360" s="22">
        <v>67</v>
      </c>
      <c r="H360" s="22" t="s">
        <v>93</v>
      </c>
      <c r="I360" s="24" t="s">
        <v>87</v>
      </c>
      <c r="J360" s="102"/>
    </row>
    <row r="361" spans="1:10" s="12" customFormat="1" ht="17.25" customHeight="1">
      <c r="A361" s="25">
        <v>352</v>
      </c>
      <c r="B361" s="18" t="s">
        <v>54</v>
      </c>
      <c r="C361" s="19">
        <v>501190113</v>
      </c>
      <c r="D361" s="20" t="s">
        <v>478</v>
      </c>
      <c r="E361" s="21">
        <v>2.75</v>
      </c>
      <c r="F361" s="22" t="s">
        <v>90</v>
      </c>
      <c r="G361" s="22">
        <v>77</v>
      </c>
      <c r="H361" s="23" t="s">
        <v>90</v>
      </c>
      <c r="I361" s="22" t="s">
        <v>90</v>
      </c>
      <c r="J361" s="102"/>
    </row>
    <row r="362" spans="1:10" s="12" customFormat="1" ht="17.25" customHeight="1">
      <c r="A362" s="17">
        <v>353</v>
      </c>
      <c r="B362" s="18" t="s">
        <v>54</v>
      </c>
      <c r="C362" s="19">
        <v>501190120</v>
      </c>
      <c r="D362" s="20" t="s">
        <v>479</v>
      </c>
      <c r="E362" s="21">
        <v>2.94</v>
      </c>
      <c r="F362" s="22" t="s">
        <v>90</v>
      </c>
      <c r="G362" s="22">
        <v>73</v>
      </c>
      <c r="H362" s="22" t="s">
        <v>90</v>
      </c>
      <c r="I362" s="22" t="s">
        <v>90</v>
      </c>
      <c r="J362" s="102"/>
    </row>
    <row r="363" spans="1:10" s="12" customFormat="1" ht="17.25" customHeight="1">
      <c r="A363" s="25">
        <v>354</v>
      </c>
      <c r="B363" s="18" t="s">
        <v>54</v>
      </c>
      <c r="C363" s="19">
        <v>501190129</v>
      </c>
      <c r="D363" s="20" t="s">
        <v>480</v>
      </c>
      <c r="E363" s="21">
        <v>3.17</v>
      </c>
      <c r="F363" s="22" t="s">
        <v>90</v>
      </c>
      <c r="G363" s="22">
        <v>80</v>
      </c>
      <c r="H363" s="23" t="s">
        <v>111</v>
      </c>
      <c r="I363" s="22" t="s">
        <v>90</v>
      </c>
      <c r="J363" s="102"/>
    </row>
    <row r="364" spans="1:10" s="12" customFormat="1" ht="17.25" customHeight="1">
      <c r="A364" s="17">
        <v>355</v>
      </c>
      <c r="B364" s="18" t="s">
        <v>54</v>
      </c>
      <c r="C364" s="19">
        <v>501190141</v>
      </c>
      <c r="D364" s="20" t="s">
        <v>481</v>
      </c>
      <c r="E364" s="21">
        <v>2.64</v>
      </c>
      <c r="F364" s="22" t="s">
        <v>90</v>
      </c>
      <c r="G364" s="22">
        <v>70</v>
      </c>
      <c r="H364" s="22" t="s">
        <v>90</v>
      </c>
      <c r="I364" s="22" t="s">
        <v>90</v>
      </c>
      <c r="J364" s="102"/>
    </row>
    <row r="365" spans="1:10" s="12" customFormat="1" ht="17.25" customHeight="1">
      <c r="A365" s="25">
        <v>356</v>
      </c>
      <c r="B365" s="18" t="s">
        <v>54</v>
      </c>
      <c r="C365" s="19">
        <v>501190148</v>
      </c>
      <c r="D365" s="20" t="s">
        <v>482</v>
      </c>
      <c r="E365" s="21">
        <v>2.28</v>
      </c>
      <c r="F365" s="22" t="s">
        <v>88</v>
      </c>
      <c r="G365" s="22">
        <v>60</v>
      </c>
      <c r="H365" s="23" t="s">
        <v>93</v>
      </c>
      <c r="I365" s="24" t="s">
        <v>87</v>
      </c>
      <c r="J365" s="102"/>
    </row>
    <row r="366" spans="1:10" s="12" customFormat="1" ht="17.25" customHeight="1">
      <c r="A366" s="17">
        <v>357</v>
      </c>
      <c r="B366" s="18" t="s">
        <v>54</v>
      </c>
      <c r="C366" s="19">
        <v>501190151</v>
      </c>
      <c r="D366" s="20" t="s">
        <v>483</v>
      </c>
      <c r="E366" s="21">
        <v>2.86</v>
      </c>
      <c r="F366" s="22" t="s">
        <v>90</v>
      </c>
      <c r="G366" s="22">
        <v>78</v>
      </c>
      <c r="H366" s="23" t="s">
        <v>90</v>
      </c>
      <c r="I366" s="22" t="s">
        <v>90</v>
      </c>
      <c r="J366" s="102"/>
    </row>
    <row r="367" spans="1:10" s="12" customFormat="1" ht="17.25" customHeight="1">
      <c r="A367" s="25">
        <v>358</v>
      </c>
      <c r="B367" s="18" t="s">
        <v>54</v>
      </c>
      <c r="C367" s="19">
        <v>501190152</v>
      </c>
      <c r="D367" s="20" t="s">
        <v>484</v>
      </c>
      <c r="E367" s="21">
        <v>2.78</v>
      </c>
      <c r="F367" s="22" t="s">
        <v>90</v>
      </c>
      <c r="G367" s="22">
        <v>70</v>
      </c>
      <c r="H367" s="22" t="s">
        <v>90</v>
      </c>
      <c r="I367" s="22" t="s">
        <v>90</v>
      </c>
      <c r="J367" s="102"/>
    </row>
    <row r="368" spans="1:10" s="12" customFormat="1" ht="17.25" customHeight="1">
      <c r="A368" s="17">
        <v>359</v>
      </c>
      <c r="B368" s="18" t="s">
        <v>54</v>
      </c>
      <c r="C368" s="19">
        <v>501190162</v>
      </c>
      <c r="D368" s="20" t="s">
        <v>485</v>
      </c>
      <c r="E368" s="21">
        <v>2.94</v>
      </c>
      <c r="F368" s="22" t="s">
        <v>90</v>
      </c>
      <c r="G368" s="22">
        <v>58</v>
      </c>
      <c r="H368" s="23" t="s">
        <v>87</v>
      </c>
      <c r="I368" s="24" t="s">
        <v>87</v>
      </c>
      <c r="J368" s="102"/>
    </row>
    <row r="369" spans="1:10" s="12" customFormat="1" ht="17.25" customHeight="1">
      <c r="A369" s="25">
        <v>360</v>
      </c>
      <c r="B369" s="18" t="s">
        <v>54</v>
      </c>
      <c r="C369" s="19">
        <v>501190167</v>
      </c>
      <c r="D369" s="20" t="s">
        <v>486</v>
      </c>
      <c r="E369" s="21">
        <v>3.03</v>
      </c>
      <c r="F369" s="22" t="s">
        <v>90</v>
      </c>
      <c r="G369" s="22">
        <v>72</v>
      </c>
      <c r="H369" s="22" t="s">
        <v>90</v>
      </c>
      <c r="I369" s="22" t="s">
        <v>90</v>
      </c>
      <c r="J369" s="102"/>
    </row>
    <row r="370" spans="1:10" s="12" customFormat="1" ht="17.25" customHeight="1">
      <c r="A370" s="17">
        <v>361</v>
      </c>
      <c r="B370" s="18" t="s">
        <v>54</v>
      </c>
      <c r="C370" s="19">
        <v>501190174</v>
      </c>
      <c r="D370" s="20" t="s">
        <v>487</v>
      </c>
      <c r="E370" s="21">
        <v>2.94</v>
      </c>
      <c r="F370" s="22" t="s">
        <v>90</v>
      </c>
      <c r="G370" s="22">
        <v>70</v>
      </c>
      <c r="H370" s="22" t="s">
        <v>90</v>
      </c>
      <c r="I370" s="22" t="s">
        <v>90</v>
      </c>
      <c r="J370" s="102"/>
    </row>
    <row r="371" spans="1:10" s="12" customFormat="1" ht="17.25" customHeight="1">
      <c r="A371" s="25">
        <v>362</v>
      </c>
      <c r="B371" s="18" t="s">
        <v>54</v>
      </c>
      <c r="C371" s="19">
        <v>501190188</v>
      </c>
      <c r="D371" s="20" t="s">
        <v>488</v>
      </c>
      <c r="E371" s="21">
        <v>2.26</v>
      </c>
      <c r="F371" s="22" t="s">
        <v>88</v>
      </c>
      <c r="G371" s="22">
        <v>81</v>
      </c>
      <c r="H371" s="23" t="s">
        <v>111</v>
      </c>
      <c r="I371" s="24" t="s">
        <v>87</v>
      </c>
      <c r="J371" s="102"/>
    </row>
    <row r="372" spans="1:10" s="12" customFormat="1" ht="17.25" customHeight="1">
      <c r="A372" s="17">
        <v>363</v>
      </c>
      <c r="B372" s="18" t="s">
        <v>54</v>
      </c>
      <c r="C372" s="19">
        <v>501190196</v>
      </c>
      <c r="D372" s="20" t="s">
        <v>489</v>
      </c>
      <c r="E372" s="21">
        <v>2.28</v>
      </c>
      <c r="F372" s="22" t="s">
        <v>88</v>
      </c>
      <c r="G372" s="22">
        <v>59</v>
      </c>
      <c r="H372" s="23" t="s">
        <v>87</v>
      </c>
      <c r="I372" s="24" t="s">
        <v>87</v>
      </c>
      <c r="J372" s="102"/>
    </row>
    <row r="373" spans="1:10" s="12" customFormat="1" ht="17.25" customHeight="1">
      <c r="A373" s="25">
        <v>364</v>
      </c>
      <c r="B373" s="18" t="s">
        <v>54</v>
      </c>
      <c r="C373" s="19">
        <v>501190220</v>
      </c>
      <c r="D373" s="20" t="s">
        <v>490</v>
      </c>
      <c r="E373" s="21">
        <v>2.42</v>
      </c>
      <c r="F373" s="22" t="s">
        <v>88</v>
      </c>
      <c r="G373" s="22">
        <v>74</v>
      </c>
      <c r="H373" s="22" t="s">
        <v>90</v>
      </c>
      <c r="I373" s="24" t="s">
        <v>87</v>
      </c>
      <c r="J373" s="102"/>
    </row>
    <row r="374" spans="1:10" s="12" customFormat="1" ht="17.25" customHeight="1">
      <c r="A374" s="17">
        <v>365</v>
      </c>
      <c r="B374" s="18" t="s">
        <v>54</v>
      </c>
      <c r="C374" s="19">
        <v>501190230</v>
      </c>
      <c r="D374" s="20" t="s">
        <v>491</v>
      </c>
      <c r="E374" s="21">
        <v>2.81</v>
      </c>
      <c r="F374" s="22" t="s">
        <v>90</v>
      </c>
      <c r="G374" s="22">
        <v>73</v>
      </c>
      <c r="H374" s="22" t="s">
        <v>90</v>
      </c>
      <c r="I374" s="22" t="s">
        <v>90</v>
      </c>
      <c r="J374" s="102"/>
    </row>
    <row r="375" spans="1:10" s="12" customFormat="1" ht="17.25" customHeight="1">
      <c r="A375" s="25">
        <v>366</v>
      </c>
      <c r="B375" s="18" t="s">
        <v>54</v>
      </c>
      <c r="C375" s="19">
        <v>501190240</v>
      </c>
      <c r="D375" s="20" t="s">
        <v>492</v>
      </c>
      <c r="E375" s="21">
        <v>2.72</v>
      </c>
      <c r="F375" s="22" t="s">
        <v>90</v>
      </c>
      <c r="G375" s="22">
        <v>68</v>
      </c>
      <c r="H375" s="22" t="s">
        <v>93</v>
      </c>
      <c r="I375" s="22" t="s">
        <v>93</v>
      </c>
      <c r="J375" s="102"/>
    </row>
    <row r="376" spans="1:10" s="12" customFormat="1" ht="17.25" customHeight="1">
      <c r="A376" s="17">
        <v>367</v>
      </c>
      <c r="B376" s="18" t="s">
        <v>54</v>
      </c>
      <c r="C376" s="19">
        <v>501190245</v>
      </c>
      <c r="D376" s="20" t="s">
        <v>493</v>
      </c>
      <c r="E376" s="21">
        <v>2.45</v>
      </c>
      <c r="F376" s="22" t="s">
        <v>88</v>
      </c>
      <c r="G376" s="22">
        <v>69</v>
      </c>
      <c r="H376" s="22" t="s">
        <v>93</v>
      </c>
      <c r="I376" s="24" t="s">
        <v>87</v>
      </c>
      <c r="J376" s="102"/>
    </row>
    <row r="377" spans="1:10" s="12" customFormat="1" ht="17.25" customHeight="1">
      <c r="A377" s="25">
        <v>368</v>
      </c>
      <c r="B377" s="18" t="s">
        <v>54</v>
      </c>
      <c r="C377" s="19">
        <v>501190252</v>
      </c>
      <c r="D377" s="20" t="s">
        <v>494</v>
      </c>
      <c r="E377" s="21">
        <v>2.97</v>
      </c>
      <c r="F377" s="22" t="s">
        <v>90</v>
      </c>
      <c r="G377" s="22">
        <v>74</v>
      </c>
      <c r="H377" s="22" t="s">
        <v>90</v>
      </c>
      <c r="I377" s="22" t="s">
        <v>90</v>
      </c>
      <c r="J377" s="102"/>
    </row>
    <row r="378" spans="1:10" s="12" customFormat="1" ht="17.25" customHeight="1">
      <c r="A378" s="17">
        <v>369</v>
      </c>
      <c r="B378" s="18" t="s">
        <v>54</v>
      </c>
      <c r="C378" s="19">
        <v>501190266</v>
      </c>
      <c r="D378" s="20" t="s">
        <v>495</v>
      </c>
      <c r="E378" s="21">
        <v>2.72</v>
      </c>
      <c r="F378" s="22" t="s">
        <v>90</v>
      </c>
      <c r="G378" s="22">
        <v>59</v>
      </c>
      <c r="H378" s="23" t="s">
        <v>87</v>
      </c>
      <c r="I378" s="24" t="s">
        <v>87</v>
      </c>
      <c r="J378" s="102"/>
    </row>
    <row r="379" spans="1:10" s="12" customFormat="1" ht="17.25" customHeight="1">
      <c r="A379" s="25">
        <v>370</v>
      </c>
      <c r="B379" s="18" t="s">
        <v>54</v>
      </c>
      <c r="C379" s="19">
        <v>501190275</v>
      </c>
      <c r="D379" s="20" t="s">
        <v>496</v>
      </c>
      <c r="E379" s="21">
        <v>2.53</v>
      </c>
      <c r="F379" s="22" t="s">
        <v>90</v>
      </c>
      <c r="G379" s="22">
        <v>98</v>
      </c>
      <c r="H379" s="23" t="s">
        <v>99</v>
      </c>
      <c r="I379" s="22" t="s">
        <v>90</v>
      </c>
      <c r="J379" s="102"/>
    </row>
    <row r="380" spans="1:10" s="12" customFormat="1" ht="17.25" customHeight="1">
      <c r="A380" s="17">
        <v>371</v>
      </c>
      <c r="B380" s="18" t="s">
        <v>54</v>
      </c>
      <c r="C380" s="19">
        <v>501190281</v>
      </c>
      <c r="D380" s="20" t="s">
        <v>497</v>
      </c>
      <c r="E380" s="21">
        <v>3.06</v>
      </c>
      <c r="F380" s="22" t="s">
        <v>90</v>
      </c>
      <c r="G380" s="22">
        <v>80</v>
      </c>
      <c r="H380" s="23" t="s">
        <v>111</v>
      </c>
      <c r="I380" s="22" t="s">
        <v>90</v>
      </c>
      <c r="J380" s="102"/>
    </row>
    <row r="381" spans="1:10" s="12" customFormat="1" ht="17.25" customHeight="1">
      <c r="A381" s="25">
        <v>372</v>
      </c>
      <c r="B381" s="18" t="s">
        <v>54</v>
      </c>
      <c r="C381" s="19">
        <v>501190287</v>
      </c>
      <c r="D381" s="20" t="s">
        <v>498</v>
      </c>
      <c r="E381" s="21">
        <v>2.75</v>
      </c>
      <c r="F381" s="22" t="s">
        <v>90</v>
      </c>
      <c r="G381" s="22">
        <v>75</v>
      </c>
      <c r="H381" s="23" t="s">
        <v>90</v>
      </c>
      <c r="I381" s="22" t="s">
        <v>90</v>
      </c>
      <c r="J381" s="102"/>
    </row>
    <row r="382" spans="1:10" s="12" customFormat="1" ht="17.25" customHeight="1">
      <c r="A382" s="17">
        <v>373</v>
      </c>
      <c r="B382" s="18" t="s">
        <v>54</v>
      </c>
      <c r="C382" s="19">
        <v>501190303</v>
      </c>
      <c r="D382" s="20" t="s">
        <v>167</v>
      </c>
      <c r="E382" s="21">
        <v>2.64</v>
      </c>
      <c r="F382" s="22" t="s">
        <v>90</v>
      </c>
      <c r="G382" s="22">
        <v>76</v>
      </c>
      <c r="H382" s="23" t="s">
        <v>90</v>
      </c>
      <c r="I382" s="22" t="s">
        <v>90</v>
      </c>
      <c r="J382" s="102"/>
    </row>
    <row r="383" spans="1:10" s="12" customFormat="1" ht="17.25" customHeight="1">
      <c r="A383" s="25">
        <v>374</v>
      </c>
      <c r="B383" s="18" t="s">
        <v>54</v>
      </c>
      <c r="C383" s="19">
        <v>501190308</v>
      </c>
      <c r="D383" s="20" t="s">
        <v>499</v>
      </c>
      <c r="E383" s="21">
        <v>2.25</v>
      </c>
      <c r="F383" s="22" t="s">
        <v>88</v>
      </c>
      <c r="G383" s="22">
        <v>55</v>
      </c>
      <c r="H383" s="23" t="s">
        <v>87</v>
      </c>
      <c r="I383" s="24" t="s">
        <v>87</v>
      </c>
      <c r="J383" s="102"/>
    </row>
    <row r="384" spans="1:10" s="12" customFormat="1" ht="17.25" customHeight="1">
      <c r="A384" s="17">
        <v>375</v>
      </c>
      <c r="B384" s="18" t="s">
        <v>54</v>
      </c>
      <c r="C384" s="19">
        <v>501190317</v>
      </c>
      <c r="D384" s="20" t="s">
        <v>500</v>
      </c>
      <c r="E384" s="21">
        <v>2.94</v>
      </c>
      <c r="F384" s="22" t="s">
        <v>90</v>
      </c>
      <c r="G384" s="22">
        <v>80</v>
      </c>
      <c r="H384" s="23" t="s">
        <v>111</v>
      </c>
      <c r="I384" s="22" t="s">
        <v>90</v>
      </c>
      <c r="J384" s="102"/>
    </row>
    <row r="385" spans="1:10" s="12" customFormat="1" ht="17.25" customHeight="1">
      <c r="A385" s="25">
        <v>376</v>
      </c>
      <c r="B385" s="18" t="s">
        <v>54</v>
      </c>
      <c r="C385" s="19">
        <v>501190323</v>
      </c>
      <c r="D385" s="20" t="s">
        <v>501</v>
      </c>
      <c r="E385" s="21">
        <v>3.06</v>
      </c>
      <c r="F385" s="22" t="s">
        <v>90</v>
      </c>
      <c r="G385" s="22">
        <v>98</v>
      </c>
      <c r="H385" s="23" t="s">
        <v>99</v>
      </c>
      <c r="I385" s="22" t="s">
        <v>90</v>
      </c>
      <c r="J385" s="102"/>
    </row>
    <row r="386" spans="1:10" s="12" customFormat="1" ht="17.25" customHeight="1">
      <c r="A386" s="17">
        <v>377</v>
      </c>
      <c r="B386" s="18" t="s">
        <v>54</v>
      </c>
      <c r="C386" s="19">
        <v>501190328</v>
      </c>
      <c r="D386" s="20" t="s">
        <v>502</v>
      </c>
      <c r="E386" s="21">
        <v>3</v>
      </c>
      <c r="F386" s="22" t="s">
        <v>90</v>
      </c>
      <c r="G386" s="22">
        <v>73</v>
      </c>
      <c r="H386" s="22" t="s">
        <v>90</v>
      </c>
      <c r="I386" s="22" t="s">
        <v>90</v>
      </c>
      <c r="J386" s="102"/>
    </row>
    <row r="387" spans="1:10" s="12" customFormat="1" ht="17.25" customHeight="1">
      <c r="A387" s="25">
        <v>378</v>
      </c>
      <c r="B387" s="18" t="s">
        <v>54</v>
      </c>
      <c r="C387" s="19">
        <v>501190331</v>
      </c>
      <c r="D387" s="20" t="s">
        <v>503</v>
      </c>
      <c r="E387" s="21">
        <v>2.64</v>
      </c>
      <c r="F387" s="22" t="s">
        <v>90</v>
      </c>
      <c r="G387" s="22">
        <v>85</v>
      </c>
      <c r="H387" s="23" t="s">
        <v>111</v>
      </c>
      <c r="I387" s="22" t="s">
        <v>90</v>
      </c>
      <c r="J387" s="102"/>
    </row>
    <row r="388" spans="1:10" s="12" customFormat="1" ht="17.25" customHeight="1">
      <c r="A388" s="17">
        <v>379</v>
      </c>
      <c r="B388" s="18" t="s">
        <v>54</v>
      </c>
      <c r="C388" s="19">
        <v>501190338</v>
      </c>
      <c r="D388" s="20" t="s">
        <v>504</v>
      </c>
      <c r="E388" s="21">
        <v>2.72</v>
      </c>
      <c r="F388" s="22" t="s">
        <v>90</v>
      </c>
      <c r="G388" s="22">
        <v>63</v>
      </c>
      <c r="H388" s="23" t="s">
        <v>93</v>
      </c>
      <c r="I388" s="24" t="s">
        <v>93</v>
      </c>
      <c r="J388" s="102"/>
    </row>
    <row r="389" spans="1:10" s="12" customFormat="1" ht="17.25" customHeight="1">
      <c r="A389" s="25">
        <v>380</v>
      </c>
      <c r="B389" s="18" t="s">
        <v>54</v>
      </c>
      <c r="C389" s="19">
        <v>501190353</v>
      </c>
      <c r="D389" s="20" t="s">
        <v>505</v>
      </c>
      <c r="E389" s="21">
        <v>2.64</v>
      </c>
      <c r="F389" s="22" t="s">
        <v>90</v>
      </c>
      <c r="G389" s="22">
        <v>70</v>
      </c>
      <c r="H389" s="22" t="s">
        <v>90</v>
      </c>
      <c r="I389" s="22" t="s">
        <v>90</v>
      </c>
      <c r="J389" s="102"/>
    </row>
    <row r="390" spans="1:10" s="12" customFormat="1" ht="17.25" customHeight="1">
      <c r="A390" s="17">
        <v>381</v>
      </c>
      <c r="B390" s="18" t="s">
        <v>54</v>
      </c>
      <c r="C390" s="19">
        <v>501190355</v>
      </c>
      <c r="D390" s="20" t="s">
        <v>506</v>
      </c>
      <c r="E390" s="21">
        <v>2.53</v>
      </c>
      <c r="F390" s="22" t="s">
        <v>90</v>
      </c>
      <c r="G390" s="22">
        <v>68</v>
      </c>
      <c r="H390" s="22" t="s">
        <v>93</v>
      </c>
      <c r="I390" s="22" t="s">
        <v>93</v>
      </c>
      <c r="J390" s="102"/>
    </row>
    <row r="391" spans="1:10" s="12" customFormat="1" ht="17.25" customHeight="1">
      <c r="A391" s="25">
        <v>382</v>
      </c>
      <c r="B391" s="18" t="s">
        <v>54</v>
      </c>
      <c r="C391" s="19">
        <v>501190360</v>
      </c>
      <c r="D391" s="20" t="s">
        <v>507</v>
      </c>
      <c r="E391" s="21">
        <v>2.94</v>
      </c>
      <c r="F391" s="22" t="s">
        <v>90</v>
      </c>
      <c r="G391" s="22">
        <v>70</v>
      </c>
      <c r="H391" s="22" t="s">
        <v>90</v>
      </c>
      <c r="I391" s="22" t="s">
        <v>90</v>
      </c>
      <c r="J391" s="102"/>
    </row>
    <row r="392" spans="1:10" s="12" customFormat="1" ht="17.25" customHeight="1">
      <c r="A392" s="17">
        <v>383</v>
      </c>
      <c r="B392" s="18" t="s">
        <v>54</v>
      </c>
      <c r="C392" s="19">
        <v>501190363</v>
      </c>
      <c r="D392" s="20" t="s">
        <v>508</v>
      </c>
      <c r="E392" s="21">
        <v>2.61</v>
      </c>
      <c r="F392" s="22" t="s">
        <v>90</v>
      </c>
      <c r="G392" s="22">
        <v>72</v>
      </c>
      <c r="H392" s="22" t="s">
        <v>90</v>
      </c>
      <c r="I392" s="22" t="s">
        <v>90</v>
      </c>
      <c r="J392" s="102"/>
    </row>
    <row r="393" spans="1:10" s="12" customFormat="1" ht="17.25" customHeight="1">
      <c r="A393" s="25">
        <v>384</v>
      </c>
      <c r="B393" s="18" t="s">
        <v>54</v>
      </c>
      <c r="C393" s="19">
        <v>501190379</v>
      </c>
      <c r="D393" s="20" t="s">
        <v>509</v>
      </c>
      <c r="E393" s="21">
        <v>2.58</v>
      </c>
      <c r="F393" s="22" t="s">
        <v>90</v>
      </c>
      <c r="G393" s="22">
        <v>73</v>
      </c>
      <c r="H393" s="22" t="s">
        <v>90</v>
      </c>
      <c r="I393" s="22" t="s">
        <v>90</v>
      </c>
      <c r="J393" s="102"/>
    </row>
    <row r="394" spans="1:10" s="12" customFormat="1" ht="17.25" customHeight="1">
      <c r="A394" s="17">
        <v>385</v>
      </c>
      <c r="B394" s="18" t="s">
        <v>54</v>
      </c>
      <c r="C394" s="19">
        <v>501190381</v>
      </c>
      <c r="D394" s="20" t="s">
        <v>510</v>
      </c>
      <c r="E394" s="21">
        <v>2.81</v>
      </c>
      <c r="F394" s="22" t="s">
        <v>90</v>
      </c>
      <c r="G394" s="22">
        <v>78</v>
      </c>
      <c r="H394" s="23" t="s">
        <v>90</v>
      </c>
      <c r="I394" s="22" t="s">
        <v>90</v>
      </c>
      <c r="J394" s="102"/>
    </row>
    <row r="395" spans="1:10" s="12" customFormat="1" ht="17.25" customHeight="1">
      <c r="A395" s="25">
        <v>386</v>
      </c>
      <c r="B395" s="18" t="s">
        <v>54</v>
      </c>
      <c r="C395" s="19">
        <v>501190395</v>
      </c>
      <c r="D395" s="20" t="s">
        <v>511</v>
      </c>
      <c r="E395" s="21">
        <v>3.19</v>
      </c>
      <c r="F395" s="22" t="s">
        <v>90</v>
      </c>
      <c r="G395" s="22">
        <v>78</v>
      </c>
      <c r="H395" s="23" t="s">
        <v>90</v>
      </c>
      <c r="I395" s="22" t="s">
        <v>90</v>
      </c>
      <c r="J395" s="102"/>
    </row>
    <row r="396" spans="1:10" s="12" customFormat="1" ht="17.25" customHeight="1">
      <c r="A396" s="17">
        <v>387</v>
      </c>
      <c r="B396" s="18" t="s">
        <v>55</v>
      </c>
      <c r="C396" s="19">
        <v>501190007</v>
      </c>
      <c r="D396" s="20" t="s">
        <v>512</v>
      </c>
      <c r="E396" s="21">
        <v>2.58</v>
      </c>
      <c r="F396" s="22" t="s">
        <v>90</v>
      </c>
      <c r="G396" s="22">
        <v>73</v>
      </c>
      <c r="H396" s="22" t="s">
        <v>90</v>
      </c>
      <c r="I396" s="22" t="s">
        <v>90</v>
      </c>
      <c r="J396" s="102"/>
    </row>
    <row r="397" spans="1:10" s="12" customFormat="1" ht="17.25" customHeight="1">
      <c r="A397" s="25">
        <v>388</v>
      </c>
      <c r="B397" s="18" t="s">
        <v>55</v>
      </c>
      <c r="C397" s="19">
        <v>501190021</v>
      </c>
      <c r="D397" s="20" t="s">
        <v>513</v>
      </c>
      <c r="E397" s="21">
        <v>2.47</v>
      </c>
      <c r="F397" s="22" t="s">
        <v>88</v>
      </c>
      <c r="G397" s="22">
        <v>87</v>
      </c>
      <c r="H397" s="23" t="s">
        <v>111</v>
      </c>
      <c r="I397" s="24" t="s">
        <v>87</v>
      </c>
      <c r="J397" s="102"/>
    </row>
    <row r="398" spans="1:10" s="12" customFormat="1" ht="17.25" customHeight="1">
      <c r="A398" s="17">
        <v>389</v>
      </c>
      <c r="B398" s="18" t="s">
        <v>55</v>
      </c>
      <c r="C398" s="19">
        <v>501190025</v>
      </c>
      <c r="D398" s="20" t="s">
        <v>514</v>
      </c>
      <c r="E398" s="21">
        <v>2.47</v>
      </c>
      <c r="F398" s="22" t="s">
        <v>88</v>
      </c>
      <c r="G398" s="22">
        <v>95</v>
      </c>
      <c r="H398" s="23" t="s">
        <v>99</v>
      </c>
      <c r="I398" s="24" t="s">
        <v>87</v>
      </c>
      <c r="J398" s="102"/>
    </row>
    <row r="399" spans="1:10" s="12" customFormat="1" ht="17.25" customHeight="1">
      <c r="A399" s="25">
        <v>390</v>
      </c>
      <c r="B399" s="18" t="s">
        <v>55</v>
      </c>
      <c r="C399" s="19">
        <v>501190029</v>
      </c>
      <c r="D399" s="20" t="s">
        <v>515</v>
      </c>
      <c r="E399" s="21">
        <v>2.48</v>
      </c>
      <c r="F399" s="22" t="s">
        <v>88</v>
      </c>
      <c r="G399" s="22">
        <v>58</v>
      </c>
      <c r="H399" s="23" t="s">
        <v>87</v>
      </c>
      <c r="I399" s="24" t="s">
        <v>87</v>
      </c>
      <c r="J399" s="102"/>
    </row>
    <row r="400" spans="1:10" s="12" customFormat="1" ht="17.25" customHeight="1">
      <c r="A400" s="17">
        <v>391</v>
      </c>
      <c r="B400" s="18" t="s">
        <v>55</v>
      </c>
      <c r="C400" s="19">
        <v>501190030</v>
      </c>
      <c r="D400" s="20" t="s">
        <v>516</v>
      </c>
      <c r="E400" s="21">
        <v>2.67</v>
      </c>
      <c r="F400" s="22" t="s">
        <v>90</v>
      </c>
      <c r="G400" s="22">
        <v>62</v>
      </c>
      <c r="H400" s="23" t="s">
        <v>93</v>
      </c>
      <c r="I400" s="24" t="s">
        <v>93</v>
      </c>
      <c r="J400" s="102"/>
    </row>
    <row r="401" spans="1:10" s="12" customFormat="1" ht="17.25" customHeight="1">
      <c r="A401" s="25">
        <v>392</v>
      </c>
      <c r="B401" s="18" t="s">
        <v>55</v>
      </c>
      <c r="C401" s="19">
        <v>501190033</v>
      </c>
      <c r="D401" s="20" t="s">
        <v>517</v>
      </c>
      <c r="E401" s="21">
        <v>2.31</v>
      </c>
      <c r="F401" s="22" t="s">
        <v>88</v>
      </c>
      <c r="G401" s="22">
        <v>55</v>
      </c>
      <c r="H401" s="23" t="s">
        <v>87</v>
      </c>
      <c r="I401" s="24" t="s">
        <v>87</v>
      </c>
      <c r="J401" s="102"/>
    </row>
    <row r="402" spans="1:10" s="12" customFormat="1" ht="17.25" customHeight="1">
      <c r="A402" s="17">
        <v>393</v>
      </c>
      <c r="B402" s="18" t="s">
        <v>55</v>
      </c>
      <c r="C402" s="19">
        <v>501190034</v>
      </c>
      <c r="D402" s="20" t="s">
        <v>518</v>
      </c>
      <c r="E402" s="21">
        <v>2.97</v>
      </c>
      <c r="F402" s="22" t="s">
        <v>90</v>
      </c>
      <c r="G402" s="22">
        <v>77</v>
      </c>
      <c r="H402" s="23" t="s">
        <v>90</v>
      </c>
      <c r="I402" s="22" t="s">
        <v>90</v>
      </c>
      <c r="J402" s="102"/>
    </row>
    <row r="403" spans="1:10" s="12" customFormat="1" ht="17.25" customHeight="1">
      <c r="A403" s="25">
        <v>394</v>
      </c>
      <c r="B403" s="18" t="s">
        <v>55</v>
      </c>
      <c r="C403" s="19">
        <v>501190044</v>
      </c>
      <c r="D403" s="20" t="s">
        <v>519</v>
      </c>
      <c r="E403" s="21">
        <v>2.75</v>
      </c>
      <c r="F403" s="22" t="s">
        <v>90</v>
      </c>
      <c r="G403" s="22">
        <v>73</v>
      </c>
      <c r="H403" s="22" t="s">
        <v>90</v>
      </c>
      <c r="I403" s="22" t="s">
        <v>90</v>
      </c>
      <c r="J403" s="102"/>
    </row>
    <row r="404" spans="1:10" s="12" customFormat="1" ht="17.25" customHeight="1">
      <c r="A404" s="17">
        <v>395</v>
      </c>
      <c r="B404" s="18" t="s">
        <v>55</v>
      </c>
      <c r="C404" s="19">
        <v>501190045</v>
      </c>
      <c r="D404" s="20" t="s">
        <v>520</v>
      </c>
      <c r="E404" s="21">
        <v>2.26</v>
      </c>
      <c r="F404" s="22" t="s">
        <v>88</v>
      </c>
      <c r="G404" s="22">
        <v>69</v>
      </c>
      <c r="H404" s="22" t="s">
        <v>93</v>
      </c>
      <c r="I404" s="24" t="s">
        <v>87</v>
      </c>
      <c r="J404" s="102"/>
    </row>
    <row r="405" spans="1:10" s="12" customFormat="1" ht="17.25" customHeight="1">
      <c r="A405" s="25">
        <v>396</v>
      </c>
      <c r="B405" s="18" t="s">
        <v>55</v>
      </c>
      <c r="C405" s="19">
        <v>501190048</v>
      </c>
      <c r="D405" s="20" t="s">
        <v>521</v>
      </c>
      <c r="E405" s="21">
        <v>1.94</v>
      </c>
      <c r="F405" s="22" t="s">
        <v>417</v>
      </c>
      <c r="G405" s="22">
        <v>49</v>
      </c>
      <c r="H405" s="23" t="s">
        <v>417</v>
      </c>
      <c r="I405" s="22" t="s">
        <v>417</v>
      </c>
      <c r="J405" s="102"/>
    </row>
    <row r="406" spans="1:10" s="12" customFormat="1" ht="17.25" customHeight="1">
      <c r="A406" s="17">
        <v>397</v>
      </c>
      <c r="B406" s="18" t="s">
        <v>55</v>
      </c>
      <c r="C406" s="19">
        <v>501190050</v>
      </c>
      <c r="D406" s="20" t="s">
        <v>522</v>
      </c>
      <c r="E406" s="21">
        <v>2.5</v>
      </c>
      <c r="F406" s="22" t="s">
        <v>90</v>
      </c>
      <c r="G406" s="22">
        <v>63</v>
      </c>
      <c r="H406" s="23" t="s">
        <v>93</v>
      </c>
      <c r="I406" s="24" t="s">
        <v>93</v>
      </c>
      <c r="J406" s="102"/>
    </row>
    <row r="407" spans="1:10" s="12" customFormat="1" ht="17.25" customHeight="1">
      <c r="A407" s="25">
        <v>398</v>
      </c>
      <c r="B407" s="18" t="s">
        <v>55</v>
      </c>
      <c r="C407" s="19">
        <v>501190064</v>
      </c>
      <c r="D407" s="20" t="s">
        <v>523</v>
      </c>
      <c r="E407" s="21">
        <v>2.56</v>
      </c>
      <c r="F407" s="22" t="s">
        <v>90</v>
      </c>
      <c r="G407" s="22">
        <v>74</v>
      </c>
      <c r="H407" s="22" t="s">
        <v>90</v>
      </c>
      <c r="I407" s="22" t="s">
        <v>90</v>
      </c>
      <c r="J407" s="102"/>
    </row>
    <row r="408" spans="1:10" s="12" customFormat="1" ht="17.25" customHeight="1">
      <c r="A408" s="17">
        <v>399</v>
      </c>
      <c r="B408" s="18" t="s">
        <v>55</v>
      </c>
      <c r="C408" s="19">
        <v>501190065</v>
      </c>
      <c r="D408" s="20" t="s">
        <v>524</v>
      </c>
      <c r="E408" s="21">
        <v>2.81</v>
      </c>
      <c r="F408" s="22" t="s">
        <v>90</v>
      </c>
      <c r="G408" s="22">
        <v>70</v>
      </c>
      <c r="H408" s="22" t="s">
        <v>90</v>
      </c>
      <c r="I408" s="22" t="s">
        <v>90</v>
      </c>
      <c r="J408" s="102"/>
    </row>
    <row r="409" spans="1:10" s="12" customFormat="1" ht="17.25" customHeight="1">
      <c r="A409" s="25">
        <v>400</v>
      </c>
      <c r="B409" s="18" t="s">
        <v>55</v>
      </c>
      <c r="C409" s="19">
        <v>501190084</v>
      </c>
      <c r="D409" s="20" t="s">
        <v>525</v>
      </c>
      <c r="E409" s="21">
        <v>2.83</v>
      </c>
      <c r="F409" s="22" t="s">
        <v>90</v>
      </c>
      <c r="G409" s="22">
        <v>86</v>
      </c>
      <c r="H409" s="23" t="s">
        <v>111</v>
      </c>
      <c r="I409" s="22" t="s">
        <v>90</v>
      </c>
      <c r="J409" s="102"/>
    </row>
    <row r="410" spans="1:10" s="12" customFormat="1" ht="17.25" customHeight="1">
      <c r="A410" s="17">
        <v>401</v>
      </c>
      <c r="B410" s="18" t="s">
        <v>55</v>
      </c>
      <c r="C410" s="19">
        <v>501190088</v>
      </c>
      <c r="D410" s="20" t="s">
        <v>526</v>
      </c>
      <c r="E410" s="21">
        <v>2.72</v>
      </c>
      <c r="F410" s="22" t="s">
        <v>90</v>
      </c>
      <c r="G410" s="22">
        <v>78</v>
      </c>
      <c r="H410" s="23" t="s">
        <v>90</v>
      </c>
      <c r="I410" s="22" t="s">
        <v>90</v>
      </c>
      <c r="J410" s="102"/>
    </row>
    <row r="411" spans="1:10" s="12" customFormat="1" ht="17.25" customHeight="1">
      <c r="A411" s="25">
        <v>402</v>
      </c>
      <c r="B411" s="18" t="s">
        <v>55</v>
      </c>
      <c r="C411" s="19">
        <v>501190112</v>
      </c>
      <c r="D411" s="20" t="s">
        <v>527</v>
      </c>
      <c r="E411" s="21">
        <v>2.44</v>
      </c>
      <c r="F411" s="22" t="s">
        <v>88</v>
      </c>
      <c r="G411" s="22">
        <v>87</v>
      </c>
      <c r="H411" s="23" t="s">
        <v>111</v>
      </c>
      <c r="I411" s="24" t="s">
        <v>87</v>
      </c>
      <c r="J411" s="102"/>
    </row>
    <row r="412" spans="1:10" s="12" customFormat="1" ht="17.25" customHeight="1">
      <c r="A412" s="17">
        <v>403</v>
      </c>
      <c r="B412" s="18" t="s">
        <v>55</v>
      </c>
      <c r="C412" s="19">
        <v>501190121</v>
      </c>
      <c r="D412" s="20" t="s">
        <v>528</v>
      </c>
      <c r="E412" s="21">
        <v>2.89</v>
      </c>
      <c r="F412" s="22" t="s">
        <v>90</v>
      </c>
      <c r="G412" s="22">
        <v>89</v>
      </c>
      <c r="H412" s="23" t="s">
        <v>111</v>
      </c>
      <c r="I412" s="22" t="s">
        <v>90</v>
      </c>
      <c r="J412" s="102"/>
    </row>
    <row r="413" spans="1:10" s="12" customFormat="1" ht="17.25" customHeight="1">
      <c r="A413" s="25">
        <v>404</v>
      </c>
      <c r="B413" s="18" t="s">
        <v>55</v>
      </c>
      <c r="C413" s="19">
        <v>501190138</v>
      </c>
      <c r="D413" s="20" t="s">
        <v>529</v>
      </c>
      <c r="E413" s="21">
        <v>2.08</v>
      </c>
      <c r="F413" s="22" t="s">
        <v>88</v>
      </c>
      <c r="G413" s="22">
        <v>67</v>
      </c>
      <c r="H413" s="22" t="s">
        <v>93</v>
      </c>
      <c r="I413" s="24" t="s">
        <v>87</v>
      </c>
      <c r="J413" s="102"/>
    </row>
    <row r="414" spans="1:10" s="12" customFormat="1" ht="17.25" customHeight="1">
      <c r="A414" s="17">
        <v>405</v>
      </c>
      <c r="B414" s="18" t="s">
        <v>55</v>
      </c>
      <c r="C414" s="19">
        <v>501190157</v>
      </c>
      <c r="D414" s="20" t="s">
        <v>530</v>
      </c>
      <c r="E414" s="21">
        <v>3.11</v>
      </c>
      <c r="F414" s="22" t="s">
        <v>90</v>
      </c>
      <c r="G414" s="22">
        <v>77</v>
      </c>
      <c r="H414" s="23" t="s">
        <v>90</v>
      </c>
      <c r="I414" s="22" t="s">
        <v>90</v>
      </c>
      <c r="J414" s="102"/>
    </row>
    <row r="415" spans="1:10" s="12" customFormat="1" ht="17.25" customHeight="1">
      <c r="A415" s="25">
        <v>406</v>
      </c>
      <c r="B415" s="18" t="s">
        <v>55</v>
      </c>
      <c r="C415" s="19">
        <v>501190165</v>
      </c>
      <c r="D415" s="20" t="s">
        <v>443</v>
      </c>
      <c r="E415" s="21">
        <v>2.72</v>
      </c>
      <c r="F415" s="22" t="s">
        <v>90</v>
      </c>
      <c r="G415" s="22">
        <v>62</v>
      </c>
      <c r="H415" s="23" t="s">
        <v>93</v>
      </c>
      <c r="I415" s="24" t="s">
        <v>93</v>
      </c>
      <c r="J415" s="102"/>
    </row>
    <row r="416" spans="1:10" s="12" customFormat="1" ht="17.25" customHeight="1">
      <c r="A416" s="17">
        <v>407</v>
      </c>
      <c r="B416" s="18" t="s">
        <v>55</v>
      </c>
      <c r="C416" s="19">
        <v>501190171</v>
      </c>
      <c r="D416" s="20" t="s">
        <v>531</v>
      </c>
      <c r="E416" s="21">
        <v>2.22</v>
      </c>
      <c r="F416" s="22" t="s">
        <v>88</v>
      </c>
      <c r="G416" s="22">
        <v>90</v>
      </c>
      <c r="H416" s="23" t="s">
        <v>99</v>
      </c>
      <c r="I416" s="24" t="s">
        <v>87</v>
      </c>
      <c r="J416" s="102"/>
    </row>
    <row r="417" spans="1:10" s="12" customFormat="1" ht="17.25" customHeight="1">
      <c r="A417" s="25">
        <v>408</v>
      </c>
      <c r="B417" s="18" t="s">
        <v>55</v>
      </c>
      <c r="C417" s="19">
        <v>501190175</v>
      </c>
      <c r="D417" s="20" t="s">
        <v>532</v>
      </c>
      <c r="E417" s="21">
        <v>2.47</v>
      </c>
      <c r="F417" s="22" t="s">
        <v>88</v>
      </c>
      <c r="G417" s="22">
        <v>65</v>
      </c>
      <c r="H417" s="22" t="s">
        <v>93</v>
      </c>
      <c r="I417" s="24" t="s">
        <v>87</v>
      </c>
      <c r="J417" s="102"/>
    </row>
    <row r="418" spans="1:10" s="12" customFormat="1" ht="17.25" customHeight="1">
      <c r="A418" s="17">
        <v>409</v>
      </c>
      <c r="B418" s="18" t="s">
        <v>55</v>
      </c>
      <c r="C418" s="19">
        <v>501190179</v>
      </c>
      <c r="D418" s="20" t="s">
        <v>533</v>
      </c>
      <c r="E418" s="21">
        <v>2.25</v>
      </c>
      <c r="F418" s="22" t="s">
        <v>88</v>
      </c>
      <c r="G418" s="22">
        <v>65</v>
      </c>
      <c r="H418" s="22" t="s">
        <v>93</v>
      </c>
      <c r="I418" s="24" t="s">
        <v>87</v>
      </c>
      <c r="J418" s="102"/>
    </row>
    <row r="419" spans="1:10" s="12" customFormat="1" ht="17.25" customHeight="1">
      <c r="A419" s="25">
        <v>410</v>
      </c>
      <c r="B419" s="18" t="s">
        <v>55</v>
      </c>
      <c r="C419" s="19">
        <v>501190181</v>
      </c>
      <c r="D419" s="20" t="s">
        <v>534</v>
      </c>
      <c r="E419" s="21">
        <v>2.05</v>
      </c>
      <c r="F419" s="22" t="s">
        <v>88</v>
      </c>
      <c r="G419" s="22">
        <v>60</v>
      </c>
      <c r="H419" s="23" t="s">
        <v>93</v>
      </c>
      <c r="I419" s="24" t="s">
        <v>87</v>
      </c>
      <c r="J419" s="102"/>
    </row>
    <row r="420" spans="1:10" s="12" customFormat="1" ht="17.25" customHeight="1">
      <c r="A420" s="17">
        <v>411</v>
      </c>
      <c r="B420" s="18" t="s">
        <v>55</v>
      </c>
      <c r="C420" s="19">
        <v>501190192</v>
      </c>
      <c r="D420" s="20" t="s">
        <v>535</v>
      </c>
      <c r="E420" s="21">
        <v>2.42</v>
      </c>
      <c r="F420" s="22" t="s">
        <v>88</v>
      </c>
      <c r="G420" s="22">
        <v>57</v>
      </c>
      <c r="H420" s="23" t="s">
        <v>87</v>
      </c>
      <c r="I420" s="24" t="s">
        <v>87</v>
      </c>
      <c r="J420" s="102"/>
    </row>
    <row r="421" spans="1:10" s="12" customFormat="1" ht="17.25" customHeight="1">
      <c r="A421" s="25">
        <v>412</v>
      </c>
      <c r="B421" s="18" t="s">
        <v>55</v>
      </c>
      <c r="C421" s="19">
        <v>501190206</v>
      </c>
      <c r="D421" s="20" t="s">
        <v>536</v>
      </c>
      <c r="E421" s="21">
        <v>2.72</v>
      </c>
      <c r="F421" s="22" t="s">
        <v>90</v>
      </c>
      <c r="G421" s="22">
        <v>68</v>
      </c>
      <c r="H421" s="22" t="s">
        <v>93</v>
      </c>
      <c r="I421" s="22" t="s">
        <v>93</v>
      </c>
      <c r="J421" s="102"/>
    </row>
    <row r="422" spans="1:10" s="12" customFormat="1" ht="17.25" customHeight="1">
      <c r="A422" s="17">
        <v>413</v>
      </c>
      <c r="B422" s="18" t="s">
        <v>55</v>
      </c>
      <c r="C422" s="19">
        <v>501190208</v>
      </c>
      <c r="D422" s="20" t="s">
        <v>537</v>
      </c>
      <c r="E422" s="21">
        <v>2.06</v>
      </c>
      <c r="F422" s="22" t="s">
        <v>88</v>
      </c>
      <c r="G422" s="22">
        <v>53</v>
      </c>
      <c r="H422" s="23" t="s">
        <v>87</v>
      </c>
      <c r="I422" s="22" t="s">
        <v>764</v>
      </c>
      <c r="J422" s="102"/>
    </row>
    <row r="423" spans="1:10" s="12" customFormat="1" ht="17.25" customHeight="1">
      <c r="A423" s="25">
        <v>414</v>
      </c>
      <c r="B423" s="18" t="s">
        <v>55</v>
      </c>
      <c r="C423" s="19">
        <v>501190214</v>
      </c>
      <c r="D423" s="20" t="s">
        <v>538</v>
      </c>
      <c r="E423" s="21">
        <v>2.72</v>
      </c>
      <c r="F423" s="22" t="s">
        <v>90</v>
      </c>
      <c r="G423" s="22">
        <v>79</v>
      </c>
      <c r="H423" s="23" t="s">
        <v>90</v>
      </c>
      <c r="I423" s="22" t="s">
        <v>90</v>
      </c>
      <c r="J423" s="102"/>
    </row>
    <row r="424" spans="1:10" s="12" customFormat="1" ht="17.25" customHeight="1">
      <c r="A424" s="17">
        <v>415</v>
      </c>
      <c r="B424" s="18" t="s">
        <v>55</v>
      </c>
      <c r="C424" s="19">
        <v>501190227</v>
      </c>
      <c r="D424" s="20" t="s">
        <v>539</v>
      </c>
      <c r="E424" s="21">
        <v>2.75</v>
      </c>
      <c r="F424" s="22" t="s">
        <v>90</v>
      </c>
      <c r="G424" s="22">
        <v>81</v>
      </c>
      <c r="H424" s="23" t="s">
        <v>111</v>
      </c>
      <c r="I424" s="22" t="s">
        <v>90</v>
      </c>
      <c r="J424" s="102"/>
    </row>
    <row r="425" spans="1:10" s="12" customFormat="1" ht="17.25" customHeight="1">
      <c r="A425" s="25">
        <v>416</v>
      </c>
      <c r="B425" s="18" t="s">
        <v>55</v>
      </c>
      <c r="C425" s="19">
        <v>501190241</v>
      </c>
      <c r="D425" s="20" t="s">
        <v>540</v>
      </c>
      <c r="E425" s="21">
        <v>2.69</v>
      </c>
      <c r="F425" s="22" t="s">
        <v>90</v>
      </c>
      <c r="G425" s="22">
        <v>72</v>
      </c>
      <c r="H425" s="22" t="s">
        <v>90</v>
      </c>
      <c r="I425" s="22" t="s">
        <v>90</v>
      </c>
      <c r="J425" s="102"/>
    </row>
    <row r="426" spans="1:10" s="12" customFormat="1" ht="17.25" customHeight="1">
      <c r="A426" s="17">
        <v>417</v>
      </c>
      <c r="B426" s="18" t="s">
        <v>55</v>
      </c>
      <c r="C426" s="19">
        <v>501190254</v>
      </c>
      <c r="D426" s="20" t="s">
        <v>541</v>
      </c>
      <c r="E426" s="21">
        <v>2.36</v>
      </c>
      <c r="F426" s="22" t="s">
        <v>88</v>
      </c>
      <c r="G426" s="22">
        <v>62</v>
      </c>
      <c r="H426" s="23" t="s">
        <v>93</v>
      </c>
      <c r="I426" s="24" t="s">
        <v>87</v>
      </c>
      <c r="J426" s="102"/>
    </row>
    <row r="427" spans="1:10" s="12" customFormat="1" ht="17.25" customHeight="1">
      <c r="A427" s="25">
        <v>418</v>
      </c>
      <c r="B427" s="18" t="s">
        <v>55</v>
      </c>
      <c r="C427" s="19">
        <v>501190261</v>
      </c>
      <c r="D427" s="20" t="s">
        <v>542</v>
      </c>
      <c r="E427" s="21">
        <v>2.72</v>
      </c>
      <c r="F427" s="22" t="s">
        <v>90</v>
      </c>
      <c r="G427" s="22">
        <v>68</v>
      </c>
      <c r="H427" s="22" t="s">
        <v>93</v>
      </c>
      <c r="I427" s="22" t="s">
        <v>93</v>
      </c>
      <c r="J427" s="102"/>
    </row>
    <row r="428" spans="1:10" s="12" customFormat="1" ht="17.25" customHeight="1">
      <c r="A428" s="17">
        <v>419</v>
      </c>
      <c r="B428" s="18" t="s">
        <v>55</v>
      </c>
      <c r="C428" s="19">
        <v>501190263</v>
      </c>
      <c r="D428" s="20" t="s">
        <v>543</v>
      </c>
      <c r="E428" s="21">
        <v>2.5</v>
      </c>
      <c r="F428" s="22" t="s">
        <v>90</v>
      </c>
      <c r="G428" s="22">
        <v>60</v>
      </c>
      <c r="H428" s="23" t="s">
        <v>93</v>
      </c>
      <c r="I428" s="24" t="s">
        <v>93</v>
      </c>
      <c r="J428" s="102"/>
    </row>
    <row r="429" spans="1:10" s="12" customFormat="1" ht="17.25" customHeight="1">
      <c r="A429" s="25">
        <v>420</v>
      </c>
      <c r="B429" s="18" t="s">
        <v>55</v>
      </c>
      <c r="C429" s="19">
        <v>501190269</v>
      </c>
      <c r="D429" s="20" t="s">
        <v>544</v>
      </c>
      <c r="E429" s="21">
        <v>2.56</v>
      </c>
      <c r="F429" s="22" t="s">
        <v>90</v>
      </c>
      <c r="G429" s="22">
        <v>62</v>
      </c>
      <c r="H429" s="23" t="s">
        <v>93</v>
      </c>
      <c r="I429" s="24" t="s">
        <v>93</v>
      </c>
      <c r="J429" s="102"/>
    </row>
    <row r="430" spans="1:10" s="12" customFormat="1" ht="17.25" customHeight="1">
      <c r="A430" s="17">
        <v>421</v>
      </c>
      <c r="B430" s="18" t="s">
        <v>55</v>
      </c>
      <c r="C430" s="19">
        <v>501190282</v>
      </c>
      <c r="D430" s="20" t="s">
        <v>545</v>
      </c>
      <c r="E430" s="21">
        <v>2.92</v>
      </c>
      <c r="F430" s="22" t="s">
        <v>90</v>
      </c>
      <c r="G430" s="22">
        <v>68</v>
      </c>
      <c r="H430" s="22" t="s">
        <v>93</v>
      </c>
      <c r="I430" s="22" t="s">
        <v>93</v>
      </c>
      <c r="J430" s="102"/>
    </row>
    <row r="431" spans="1:10" s="12" customFormat="1" ht="17.25" customHeight="1">
      <c r="A431" s="25">
        <v>422</v>
      </c>
      <c r="B431" s="18" t="s">
        <v>55</v>
      </c>
      <c r="C431" s="19">
        <v>501190302</v>
      </c>
      <c r="D431" s="20" t="s">
        <v>167</v>
      </c>
      <c r="E431" s="21">
        <v>2.64</v>
      </c>
      <c r="F431" s="22" t="s">
        <v>90</v>
      </c>
      <c r="G431" s="22">
        <v>68</v>
      </c>
      <c r="H431" s="22" t="s">
        <v>93</v>
      </c>
      <c r="I431" s="22" t="s">
        <v>93</v>
      </c>
      <c r="J431" s="102"/>
    </row>
    <row r="432" spans="1:10" s="12" customFormat="1" ht="17.25" customHeight="1">
      <c r="A432" s="17">
        <v>423</v>
      </c>
      <c r="B432" s="18" t="s">
        <v>55</v>
      </c>
      <c r="C432" s="19">
        <v>501190307</v>
      </c>
      <c r="D432" s="20" t="s">
        <v>207</v>
      </c>
      <c r="E432" s="21">
        <v>2.31</v>
      </c>
      <c r="F432" s="22" t="s">
        <v>88</v>
      </c>
      <c r="G432" s="22">
        <v>60</v>
      </c>
      <c r="H432" s="23" t="s">
        <v>93</v>
      </c>
      <c r="I432" s="24" t="s">
        <v>87</v>
      </c>
      <c r="J432" s="102"/>
    </row>
    <row r="433" spans="1:10" s="12" customFormat="1" ht="17.25" customHeight="1">
      <c r="A433" s="25">
        <v>424</v>
      </c>
      <c r="B433" s="18" t="s">
        <v>55</v>
      </c>
      <c r="C433" s="19">
        <v>501190319</v>
      </c>
      <c r="D433" s="20" t="s">
        <v>546</v>
      </c>
      <c r="E433" s="21">
        <v>2.86</v>
      </c>
      <c r="F433" s="22" t="s">
        <v>90</v>
      </c>
      <c r="G433" s="22">
        <v>72</v>
      </c>
      <c r="H433" s="22" t="s">
        <v>90</v>
      </c>
      <c r="I433" s="22" t="s">
        <v>90</v>
      </c>
      <c r="J433" s="102"/>
    </row>
    <row r="434" spans="1:10" s="12" customFormat="1" ht="17.25" customHeight="1">
      <c r="A434" s="17">
        <v>425</v>
      </c>
      <c r="B434" s="18" t="s">
        <v>55</v>
      </c>
      <c r="C434" s="19">
        <v>501190326</v>
      </c>
      <c r="D434" s="20" t="s">
        <v>547</v>
      </c>
      <c r="E434" s="21">
        <v>2.81</v>
      </c>
      <c r="F434" s="22" t="s">
        <v>90</v>
      </c>
      <c r="G434" s="22">
        <v>77</v>
      </c>
      <c r="H434" s="23" t="s">
        <v>90</v>
      </c>
      <c r="I434" s="22" t="s">
        <v>90</v>
      </c>
      <c r="J434" s="102"/>
    </row>
    <row r="435" spans="1:10" s="12" customFormat="1" ht="17.25" customHeight="1">
      <c r="A435" s="25">
        <v>426</v>
      </c>
      <c r="B435" s="18" t="s">
        <v>55</v>
      </c>
      <c r="C435" s="19">
        <v>501190332</v>
      </c>
      <c r="D435" s="20" t="s">
        <v>548</v>
      </c>
      <c r="E435" s="21">
        <v>2.67</v>
      </c>
      <c r="F435" s="22" t="s">
        <v>90</v>
      </c>
      <c r="G435" s="22">
        <v>84</v>
      </c>
      <c r="H435" s="23" t="s">
        <v>111</v>
      </c>
      <c r="I435" s="22" t="s">
        <v>90</v>
      </c>
      <c r="J435" s="102"/>
    </row>
    <row r="436" spans="1:10" s="12" customFormat="1" ht="17.25" customHeight="1">
      <c r="A436" s="17">
        <v>427</v>
      </c>
      <c r="B436" s="18" t="s">
        <v>55</v>
      </c>
      <c r="C436" s="19">
        <v>501190347</v>
      </c>
      <c r="D436" s="20" t="s">
        <v>549</v>
      </c>
      <c r="E436" s="21">
        <v>2.53</v>
      </c>
      <c r="F436" s="22" t="s">
        <v>90</v>
      </c>
      <c r="G436" s="22">
        <v>58</v>
      </c>
      <c r="H436" s="23" t="s">
        <v>87</v>
      </c>
      <c r="I436" s="24" t="s">
        <v>87</v>
      </c>
      <c r="J436" s="102"/>
    </row>
    <row r="437" spans="1:10" s="12" customFormat="1" ht="17.25" customHeight="1">
      <c r="A437" s="25">
        <v>428</v>
      </c>
      <c r="B437" s="18" t="s">
        <v>55</v>
      </c>
      <c r="C437" s="19">
        <v>501190354</v>
      </c>
      <c r="D437" s="20" t="s">
        <v>550</v>
      </c>
      <c r="E437" s="21">
        <v>2.29</v>
      </c>
      <c r="F437" s="22" t="s">
        <v>88</v>
      </c>
      <c r="G437" s="22">
        <v>88</v>
      </c>
      <c r="H437" s="23" t="s">
        <v>111</v>
      </c>
      <c r="I437" s="24" t="s">
        <v>87</v>
      </c>
      <c r="J437" s="102"/>
    </row>
    <row r="438" spans="1:10" s="12" customFormat="1" ht="17.25" customHeight="1">
      <c r="A438" s="17">
        <v>429</v>
      </c>
      <c r="B438" s="18" t="s">
        <v>55</v>
      </c>
      <c r="C438" s="19">
        <v>501190365</v>
      </c>
      <c r="D438" s="20" t="s">
        <v>551</v>
      </c>
      <c r="E438" s="21">
        <v>2.78</v>
      </c>
      <c r="F438" s="22" t="s">
        <v>90</v>
      </c>
      <c r="G438" s="22">
        <v>75</v>
      </c>
      <c r="H438" s="23" t="s">
        <v>90</v>
      </c>
      <c r="I438" s="22" t="s">
        <v>90</v>
      </c>
      <c r="J438" s="102"/>
    </row>
    <row r="439" spans="1:10" s="12" customFormat="1" ht="17.25" customHeight="1">
      <c r="A439" s="25">
        <v>430</v>
      </c>
      <c r="B439" s="18" t="s">
        <v>55</v>
      </c>
      <c r="C439" s="19">
        <v>501190368</v>
      </c>
      <c r="D439" s="20" t="s">
        <v>552</v>
      </c>
      <c r="E439" s="21">
        <v>2.43</v>
      </c>
      <c r="F439" s="22" t="s">
        <v>88</v>
      </c>
      <c r="G439" s="22">
        <v>70</v>
      </c>
      <c r="H439" s="22" t="s">
        <v>90</v>
      </c>
      <c r="I439" s="24" t="s">
        <v>87</v>
      </c>
      <c r="J439" s="102"/>
    </row>
    <row r="440" spans="1:10" s="12" customFormat="1" ht="17.25" customHeight="1">
      <c r="A440" s="17">
        <v>431</v>
      </c>
      <c r="B440" s="18" t="s">
        <v>55</v>
      </c>
      <c r="C440" s="19">
        <v>501190374</v>
      </c>
      <c r="D440" s="20" t="s">
        <v>553</v>
      </c>
      <c r="E440" s="21">
        <v>2.67</v>
      </c>
      <c r="F440" s="22" t="s">
        <v>90</v>
      </c>
      <c r="G440" s="22">
        <v>100</v>
      </c>
      <c r="H440" s="23" t="s">
        <v>99</v>
      </c>
      <c r="I440" s="22" t="s">
        <v>90</v>
      </c>
      <c r="J440" s="102"/>
    </row>
    <row r="441" spans="1:10" s="12" customFormat="1" ht="17.25" customHeight="1">
      <c r="A441" s="25">
        <v>432</v>
      </c>
      <c r="B441" s="18" t="s">
        <v>55</v>
      </c>
      <c r="C441" s="19">
        <v>501190378</v>
      </c>
      <c r="D441" s="20" t="s">
        <v>554</v>
      </c>
      <c r="E441" s="21">
        <v>2.83</v>
      </c>
      <c r="F441" s="22" t="s">
        <v>90</v>
      </c>
      <c r="G441" s="22">
        <v>90</v>
      </c>
      <c r="H441" s="23" t="s">
        <v>99</v>
      </c>
      <c r="I441" s="22" t="s">
        <v>90</v>
      </c>
      <c r="J441" s="102"/>
    </row>
    <row r="442" spans="1:10" s="12" customFormat="1" ht="17.25" customHeight="1">
      <c r="A442" s="17">
        <v>433</v>
      </c>
      <c r="B442" s="18" t="s">
        <v>55</v>
      </c>
      <c r="C442" s="19">
        <v>501190384</v>
      </c>
      <c r="D442" s="20" t="s">
        <v>555</v>
      </c>
      <c r="E442" s="21">
        <v>3.06</v>
      </c>
      <c r="F442" s="22" t="s">
        <v>90</v>
      </c>
      <c r="G442" s="22">
        <v>92</v>
      </c>
      <c r="H442" s="23" t="s">
        <v>99</v>
      </c>
      <c r="I442" s="22" t="s">
        <v>90</v>
      </c>
      <c r="J442" s="102"/>
    </row>
    <row r="443" spans="1:10" s="12" customFormat="1" ht="17.25" customHeight="1">
      <c r="A443" s="25">
        <v>434</v>
      </c>
      <c r="B443" s="18" t="s">
        <v>56</v>
      </c>
      <c r="C443" s="19">
        <v>501180033</v>
      </c>
      <c r="D443" s="20" t="s">
        <v>472</v>
      </c>
      <c r="E443" s="21">
        <v>2.92</v>
      </c>
      <c r="F443" s="22" t="s">
        <v>90</v>
      </c>
      <c r="G443" s="22">
        <v>78</v>
      </c>
      <c r="H443" s="23" t="s">
        <v>90</v>
      </c>
      <c r="I443" s="22" t="s">
        <v>90</v>
      </c>
      <c r="J443" s="102"/>
    </row>
    <row r="444" spans="1:10" s="12" customFormat="1" ht="17.25" customHeight="1">
      <c r="A444" s="17">
        <v>435</v>
      </c>
      <c r="B444" s="18" t="s">
        <v>56</v>
      </c>
      <c r="C444" s="19">
        <v>501190003</v>
      </c>
      <c r="D444" s="20" t="s">
        <v>556</v>
      </c>
      <c r="E444" s="21">
        <v>3.08</v>
      </c>
      <c r="F444" s="22" t="s">
        <v>90</v>
      </c>
      <c r="G444" s="22">
        <v>97</v>
      </c>
      <c r="H444" s="23" t="s">
        <v>99</v>
      </c>
      <c r="I444" s="22" t="s">
        <v>90</v>
      </c>
      <c r="J444" s="102"/>
    </row>
    <row r="445" spans="1:10" s="12" customFormat="1" ht="17.25" customHeight="1">
      <c r="A445" s="25">
        <v>436</v>
      </c>
      <c r="B445" s="18" t="s">
        <v>56</v>
      </c>
      <c r="C445" s="19">
        <v>501190013</v>
      </c>
      <c r="D445" s="20" t="s">
        <v>557</v>
      </c>
      <c r="E445" s="21">
        <v>2.42</v>
      </c>
      <c r="F445" s="22" t="s">
        <v>88</v>
      </c>
      <c r="G445" s="22">
        <v>81</v>
      </c>
      <c r="H445" s="23" t="s">
        <v>111</v>
      </c>
      <c r="I445" s="24" t="s">
        <v>87</v>
      </c>
      <c r="J445" s="102"/>
    </row>
    <row r="446" spans="1:10" s="12" customFormat="1" ht="17.25" customHeight="1">
      <c r="A446" s="17">
        <v>437</v>
      </c>
      <c r="B446" s="18" t="s">
        <v>56</v>
      </c>
      <c r="C446" s="19">
        <v>501190022</v>
      </c>
      <c r="D446" s="20" t="s">
        <v>558</v>
      </c>
      <c r="E446" s="21">
        <v>3.36</v>
      </c>
      <c r="F446" s="22" t="s">
        <v>104</v>
      </c>
      <c r="G446" s="22">
        <v>80</v>
      </c>
      <c r="H446" s="23" t="s">
        <v>111</v>
      </c>
      <c r="I446" s="22" t="s">
        <v>104</v>
      </c>
      <c r="J446" s="102"/>
    </row>
    <row r="447" spans="1:10" s="12" customFormat="1" ht="17.25" customHeight="1">
      <c r="A447" s="25">
        <v>438</v>
      </c>
      <c r="B447" s="18" t="s">
        <v>56</v>
      </c>
      <c r="C447" s="19">
        <v>501190031</v>
      </c>
      <c r="D447" s="20" t="s">
        <v>138</v>
      </c>
      <c r="E447" s="21">
        <v>3.11</v>
      </c>
      <c r="F447" s="22" t="s">
        <v>90</v>
      </c>
      <c r="G447" s="22">
        <v>85</v>
      </c>
      <c r="H447" s="23" t="s">
        <v>111</v>
      </c>
      <c r="I447" s="22" t="s">
        <v>90</v>
      </c>
      <c r="J447" s="102"/>
    </row>
    <row r="448" spans="1:10" s="12" customFormat="1" ht="17.25" customHeight="1">
      <c r="A448" s="17">
        <v>439</v>
      </c>
      <c r="B448" s="18" t="s">
        <v>56</v>
      </c>
      <c r="C448" s="19">
        <v>501190035</v>
      </c>
      <c r="D448" s="20" t="s">
        <v>559</v>
      </c>
      <c r="E448" s="21">
        <v>2.97</v>
      </c>
      <c r="F448" s="22" t="s">
        <v>90</v>
      </c>
      <c r="G448" s="22">
        <v>78</v>
      </c>
      <c r="H448" s="23" t="s">
        <v>90</v>
      </c>
      <c r="I448" s="22" t="s">
        <v>90</v>
      </c>
      <c r="J448" s="102"/>
    </row>
    <row r="449" spans="1:10" s="12" customFormat="1" ht="17.25" customHeight="1">
      <c r="A449" s="25">
        <v>440</v>
      </c>
      <c r="B449" s="18" t="s">
        <v>56</v>
      </c>
      <c r="C449" s="19">
        <v>501190043</v>
      </c>
      <c r="D449" s="20" t="s">
        <v>560</v>
      </c>
      <c r="E449" s="21">
        <v>2.42</v>
      </c>
      <c r="F449" s="22" t="s">
        <v>88</v>
      </c>
      <c r="G449" s="22">
        <v>60</v>
      </c>
      <c r="H449" s="23" t="s">
        <v>93</v>
      </c>
      <c r="I449" s="24" t="s">
        <v>87</v>
      </c>
      <c r="J449" s="102"/>
    </row>
    <row r="450" spans="1:10" s="12" customFormat="1" ht="17.25" customHeight="1">
      <c r="A450" s="17">
        <v>441</v>
      </c>
      <c r="B450" s="18" t="s">
        <v>56</v>
      </c>
      <c r="C450" s="19">
        <v>501190049</v>
      </c>
      <c r="D450" s="20" t="s">
        <v>561</v>
      </c>
      <c r="E450" s="21">
        <v>2.81</v>
      </c>
      <c r="F450" s="22" t="s">
        <v>90</v>
      </c>
      <c r="G450" s="22">
        <v>79</v>
      </c>
      <c r="H450" s="23" t="s">
        <v>90</v>
      </c>
      <c r="I450" s="22" t="s">
        <v>90</v>
      </c>
      <c r="J450" s="102"/>
    </row>
    <row r="451" spans="1:10" s="12" customFormat="1" ht="17.25" customHeight="1">
      <c r="A451" s="25">
        <v>442</v>
      </c>
      <c r="B451" s="18" t="s">
        <v>56</v>
      </c>
      <c r="C451" s="19">
        <v>501190071</v>
      </c>
      <c r="D451" s="20" t="s">
        <v>562</v>
      </c>
      <c r="E451" s="21">
        <v>3.06</v>
      </c>
      <c r="F451" s="22" t="s">
        <v>90</v>
      </c>
      <c r="G451" s="22">
        <v>81</v>
      </c>
      <c r="H451" s="23" t="s">
        <v>111</v>
      </c>
      <c r="I451" s="22" t="s">
        <v>90</v>
      </c>
      <c r="J451" s="102"/>
    </row>
    <row r="452" spans="1:10" s="12" customFormat="1" ht="17.25" customHeight="1">
      <c r="A452" s="17">
        <v>443</v>
      </c>
      <c r="B452" s="18" t="s">
        <v>56</v>
      </c>
      <c r="C452" s="19">
        <v>501190081</v>
      </c>
      <c r="D452" s="20" t="s">
        <v>563</v>
      </c>
      <c r="E452" s="21">
        <v>2.83</v>
      </c>
      <c r="F452" s="22" t="s">
        <v>90</v>
      </c>
      <c r="G452" s="22">
        <v>85</v>
      </c>
      <c r="H452" s="23" t="s">
        <v>111</v>
      </c>
      <c r="I452" s="22" t="s">
        <v>90</v>
      </c>
      <c r="J452" s="102"/>
    </row>
    <row r="453" spans="1:10" s="12" customFormat="1" ht="17.25" customHeight="1">
      <c r="A453" s="25">
        <v>444</v>
      </c>
      <c r="B453" s="18" t="s">
        <v>56</v>
      </c>
      <c r="C453" s="19">
        <v>501190087</v>
      </c>
      <c r="D453" s="20" t="s">
        <v>564</v>
      </c>
      <c r="E453" s="21">
        <v>2.28</v>
      </c>
      <c r="F453" s="22" t="s">
        <v>88</v>
      </c>
      <c r="G453" s="22">
        <v>72</v>
      </c>
      <c r="H453" s="22" t="s">
        <v>90</v>
      </c>
      <c r="I453" s="24" t="s">
        <v>87</v>
      </c>
      <c r="J453" s="102"/>
    </row>
    <row r="454" spans="1:10" s="12" customFormat="1" ht="17.25" customHeight="1">
      <c r="A454" s="17">
        <v>445</v>
      </c>
      <c r="B454" s="18" t="s">
        <v>56</v>
      </c>
      <c r="C454" s="19">
        <v>501190094</v>
      </c>
      <c r="D454" s="20" t="s">
        <v>565</v>
      </c>
      <c r="E454" s="21">
        <v>2.83</v>
      </c>
      <c r="F454" s="22" t="s">
        <v>90</v>
      </c>
      <c r="G454" s="22">
        <v>80</v>
      </c>
      <c r="H454" s="23" t="s">
        <v>111</v>
      </c>
      <c r="I454" s="22" t="s">
        <v>90</v>
      </c>
      <c r="J454" s="102"/>
    </row>
    <row r="455" spans="1:10" s="12" customFormat="1" ht="17.25" customHeight="1">
      <c r="A455" s="25">
        <v>446</v>
      </c>
      <c r="B455" s="18" t="s">
        <v>56</v>
      </c>
      <c r="C455" s="19">
        <v>501190101</v>
      </c>
      <c r="D455" s="20" t="s">
        <v>566</v>
      </c>
      <c r="E455" s="21">
        <v>2.58</v>
      </c>
      <c r="F455" s="22" t="s">
        <v>90</v>
      </c>
      <c r="G455" s="22">
        <v>87</v>
      </c>
      <c r="H455" s="23" t="s">
        <v>111</v>
      </c>
      <c r="I455" s="22" t="s">
        <v>90</v>
      </c>
      <c r="J455" s="102"/>
    </row>
    <row r="456" spans="1:10" s="12" customFormat="1" ht="17.25" customHeight="1">
      <c r="A456" s="17">
        <v>447</v>
      </c>
      <c r="B456" s="18" t="s">
        <v>56</v>
      </c>
      <c r="C456" s="19">
        <v>501190103</v>
      </c>
      <c r="D456" s="20" t="s">
        <v>567</v>
      </c>
      <c r="E456" s="21">
        <v>2.42</v>
      </c>
      <c r="F456" s="22" t="s">
        <v>88</v>
      </c>
      <c r="G456" s="22">
        <v>67</v>
      </c>
      <c r="H456" s="22" t="s">
        <v>93</v>
      </c>
      <c r="I456" s="24" t="s">
        <v>87</v>
      </c>
      <c r="J456" s="102"/>
    </row>
    <row r="457" spans="1:10" s="12" customFormat="1" ht="17.25" customHeight="1">
      <c r="A457" s="25">
        <v>448</v>
      </c>
      <c r="B457" s="18" t="s">
        <v>56</v>
      </c>
      <c r="C457" s="19">
        <v>501190107</v>
      </c>
      <c r="D457" s="20" t="s">
        <v>568</v>
      </c>
      <c r="E457" s="21">
        <v>2.72</v>
      </c>
      <c r="F457" s="22" t="s">
        <v>90</v>
      </c>
      <c r="G457" s="22">
        <v>75</v>
      </c>
      <c r="H457" s="23" t="s">
        <v>90</v>
      </c>
      <c r="I457" s="22" t="s">
        <v>90</v>
      </c>
      <c r="J457" s="102"/>
    </row>
    <row r="458" spans="1:10" s="12" customFormat="1" ht="17.25" customHeight="1">
      <c r="A458" s="17">
        <v>449</v>
      </c>
      <c r="B458" s="18" t="s">
        <v>56</v>
      </c>
      <c r="C458" s="19">
        <v>501190114</v>
      </c>
      <c r="D458" s="20" t="s">
        <v>569</v>
      </c>
      <c r="E458" s="21">
        <v>2.97</v>
      </c>
      <c r="F458" s="22" t="s">
        <v>90</v>
      </c>
      <c r="G458" s="22">
        <v>73</v>
      </c>
      <c r="H458" s="22" t="s">
        <v>90</v>
      </c>
      <c r="I458" s="22" t="s">
        <v>90</v>
      </c>
      <c r="J458" s="102"/>
    </row>
    <row r="459" spans="1:10" s="12" customFormat="1" ht="17.25" customHeight="1">
      <c r="A459" s="25">
        <v>450</v>
      </c>
      <c r="B459" s="18" t="s">
        <v>56</v>
      </c>
      <c r="C459" s="19">
        <v>501190123</v>
      </c>
      <c r="D459" s="20" t="s">
        <v>570</v>
      </c>
      <c r="E459" s="21">
        <v>2.53</v>
      </c>
      <c r="F459" s="22" t="s">
        <v>90</v>
      </c>
      <c r="G459" s="22">
        <v>89</v>
      </c>
      <c r="H459" s="23" t="s">
        <v>111</v>
      </c>
      <c r="I459" s="22" t="s">
        <v>90</v>
      </c>
      <c r="J459" s="102"/>
    </row>
    <row r="460" spans="1:10" s="12" customFormat="1" ht="17.25" customHeight="1">
      <c r="A460" s="17">
        <v>451</v>
      </c>
      <c r="B460" s="18" t="s">
        <v>56</v>
      </c>
      <c r="C460" s="19">
        <v>501190126</v>
      </c>
      <c r="D460" s="20" t="s">
        <v>571</v>
      </c>
      <c r="E460" s="21">
        <v>2.83</v>
      </c>
      <c r="F460" s="22" t="s">
        <v>90</v>
      </c>
      <c r="G460" s="22">
        <v>90</v>
      </c>
      <c r="H460" s="23" t="s">
        <v>99</v>
      </c>
      <c r="I460" s="22" t="s">
        <v>90</v>
      </c>
      <c r="J460" s="102"/>
    </row>
    <row r="461" spans="1:10" s="12" customFormat="1" ht="17.25" customHeight="1">
      <c r="A461" s="25">
        <v>452</v>
      </c>
      <c r="B461" s="18" t="s">
        <v>56</v>
      </c>
      <c r="C461" s="19">
        <v>501190131</v>
      </c>
      <c r="D461" s="20" t="s">
        <v>572</v>
      </c>
      <c r="E461" s="21">
        <v>2.89</v>
      </c>
      <c r="F461" s="22" t="s">
        <v>90</v>
      </c>
      <c r="G461" s="22">
        <v>63</v>
      </c>
      <c r="H461" s="23" t="s">
        <v>93</v>
      </c>
      <c r="I461" s="24" t="s">
        <v>93</v>
      </c>
      <c r="J461" s="102"/>
    </row>
    <row r="462" spans="1:10" s="12" customFormat="1" ht="17.25" customHeight="1">
      <c r="A462" s="17">
        <v>453</v>
      </c>
      <c r="B462" s="18" t="s">
        <v>56</v>
      </c>
      <c r="C462" s="19">
        <v>501190132</v>
      </c>
      <c r="D462" s="20" t="s">
        <v>573</v>
      </c>
      <c r="E462" s="21">
        <v>2.78</v>
      </c>
      <c r="F462" s="22" t="s">
        <v>90</v>
      </c>
      <c r="G462" s="22">
        <v>88</v>
      </c>
      <c r="H462" s="23" t="s">
        <v>111</v>
      </c>
      <c r="I462" s="22" t="s">
        <v>90</v>
      </c>
      <c r="J462" s="102"/>
    </row>
    <row r="463" spans="1:10" s="12" customFormat="1" ht="17.25" customHeight="1">
      <c r="A463" s="25">
        <v>454</v>
      </c>
      <c r="B463" s="18" t="s">
        <v>56</v>
      </c>
      <c r="C463" s="19">
        <v>501190140</v>
      </c>
      <c r="D463" s="20" t="s">
        <v>574</v>
      </c>
      <c r="E463" s="21">
        <v>2.28</v>
      </c>
      <c r="F463" s="22" t="s">
        <v>88</v>
      </c>
      <c r="G463" s="22">
        <v>65</v>
      </c>
      <c r="H463" s="22" t="s">
        <v>93</v>
      </c>
      <c r="I463" s="24" t="s">
        <v>87</v>
      </c>
      <c r="J463" s="102"/>
    </row>
    <row r="464" spans="1:10" s="12" customFormat="1" ht="17.25" customHeight="1">
      <c r="A464" s="17">
        <v>455</v>
      </c>
      <c r="B464" s="18" t="s">
        <v>56</v>
      </c>
      <c r="C464" s="19">
        <v>501190149</v>
      </c>
      <c r="D464" s="20" t="s">
        <v>575</v>
      </c>
      <c r="E464" s="21">
        <v>2.36</v>
      </c>
      <c r="F464" s="22" t="s">
        <v>88</v>
      </c>
      <c r="G464" s="22">
        <v>65</v>
      </c>
      <c r="H464" s="22" t="s">
        <v>93</v>
      </c>
      <c r="I464" s="24" t="s">
        <v>87</v>
      </c>
      <c r="J464" s="102"/>
    </row>
    <row r="465" spans="1:10" s="12" customFormat="1" ht="17.25" customHeight="1">
      <c r="A465" s="25">
        <v>456</v>
      </c>
      <c r="B465" s="18" t="s">
        <v>56</v>
      </c>
      <c r="C465" s="19">
        <v>501190150</v>
      </c>
      <c r="D465" s="20" t="s">
        <v>576</v>
      </c>
      <c r="E465" s="21">
        <v>2.64</v>
      </c>
      <c r="F465" s="22" t="s">
        <v>90</v>
      </c>
      <c r="G465" s="22">
        <v>67</v>
      </c>
      <c r="H465" s="22" t="s">
        <v>93</v>
      </c>
      <c r="I465" s="22" t="s">
        <v>93</v>
      </c>
      <c r="J465" s="102"/>
    </row>
    <row r="466" spans="1:10" s="12" customFormat="1" ht="17.25" customHeight="1">
      <c r="A466" s="17">
        <v>457</v>
      </c>
      <c r="B466" s="18" t="s">
        <v>56</v>
      </c>
      <c r="C466" s="19">
        <v>501190163</v>
      </c>
      <c r="D466" s="20" t="s">
        <v>577</v>
      </c>
      <c r="E466" s="21">
        <v>2.94</v>
      </c>
      <c r="F466" s="22" t="s">
        <v>90</v>
      </c>
      <c r="G466" s="22">
        <v>82</v>
      </c>
      <c r="H466" s="23" t="s">
        <v>111</v>
      </c>
      <c r="I466" s="22" t="s">
        <v>90</v>
      </c>
      <c r="J466" s="102"/>
    </row>
    <row r="467" spans="1:10" s="12" customFormat="1" ht="17.25" customHeight="1">
      <c r="A467" s="25">
        <v>458</v>
      </c>
      <c r="B467" s="18" t="s">
        <v>56</v>
      </c>
      <c r="C467" s="19">
        <v>501190169</v>
      </c>
      <c r="D467" s="20" t="s">
        <v>578</v>
      </c>
      <c r="E467" s="21">
        <v>3.25</v>
      </c>
      <c r="F467" s="22" t="s">
        <v>104</v>
      </c>
      <c r="G467" s="22">
        <v>71</v>
      </c>
      <c r="H467" s="22" t="s">
        <v>90</v>
      </c>
      <c r="I467" s="22" t="s">
        <v>90</v>
      </c>
      <c r="J467" s="102"/>
    </row>
    <row r="468" spans="1:10" s="12" customFormat="1" ht="17.25" customHeight="1">
      <c r="A468" s="17">
        <v>459</v>
      </c>
      <c r="B468" s="18" t="s">
        <v>56</v>
      </c>
      <c r="C468" s="19">
        <v>501190193</v>
      </c>
      <c r="D468" s="20" t="s">
        <v>579</v>
      </c>
      <c r="E468" s="21">
        <v>2.14</v>
      </c>
      <c r="F468" s="22" t="s">
        <v>88</v>
      </c>
      <c r="G468" s="22">
        <v>80</v>
      </c>
      <c r="H468" s="23" t="s">
        <v>111</v>
      </c>
      <c r="I468" s="24" t="s">
        <v>87</v>
      </c>
      <c r="J468" s="102"/>
    </row>
    <row r="469" spans="1:10" s="12" customFormat="1" ht="17.25" customHeight="1">
      <c r="A469" s="25">
        <v>460</v>
      </c>
      <c r="B469" s="18" t="s">
        <v>56</v>
      </c>
      <c r="C469" s="19">
        <v>501190199</v>
      </c>
      <c r="D469" s="20" t="s">
        <v>580</v>
      </c>
      <c r="E469" s="21">
        <v>0.42</v>
      </c>
      <c r="F469" s="22" t="s">
        <v>417</v>
      </c>
      <c r="G469" s="22">
        <v>50</v>
      </c>
      <c r="H469" s="23" t="s">
        <v>87</v>
      </c>
      <c r="I469" s="22" t="s">
        <v>417</v>
      </c>
      <c r="J469" s="102"/>
    </row>
    <row r="470" spans="1:10" s="12" customFormat="1" ht="17.25" customHeight="1">
      <c r="A470" s="17">
        <v>461</v>
      </c>
      <c r="B470" s="18" t="s">
        <v>56</v>
      </c>
      <c r="C470" s="19">
        <v>501190236</v>
      </c>
      <c r="D470" s="20" t="s">
        <v>581</v>
      </c>
      <c r="E470" s="21">
        <v>2.78</v>
      </c>
      <c r="F470" s="22" t="s">
        <v>90</v>
      </c>
      <c r="G470" s="22">
        <v>82</v>
      </c>
      <c r="H470" s="23" t="s">
        <v>111</v>
      </c>
      <c r="I470" s="22" t="s">
        <v>90</v>
      </c>
      <c r="J470" s="102"/>
    </row>
    <row r="471" spans="1:10" s="12" customFormat="1" ht="17.25" customHeight="1">
      <c r="A471" s="25">
        <v>462</v>
      </c>
      <c r="B471" s="18" t="s">
        <v>56</v>
      </c>
      <c r="C471" s="19">
        <v>501190253</v>
      </c>
      <c r="D471" s="20" t="s">
        <v>582</v>
      </c>
      <c r="E471" s="21">
        <v>2.56</v>
      </c>
      <c r="F471" s="22" t="s">
        <v>90</v>
      </c>
      <c r="G471" s="22">
        <v>68</v>
      </c>
      <c r="H471" s="22" t="s">
        <v>93</v>
      </c>
      <c r="I471" s="22" t="s">
        <v>93</v>
      </c>
      <c r="J471" s="102"/>
    </row>
    <row r="472" spans="1:10" s="12" customFormat="1" ht="17.25" customHeight="1">
      <c r="A472" s="17">
        <v>463</v>
      </c>
      <c r="B472" s="18" t="s">
        <v>56</v>
      </c>
      <c r="C472" s="19">
        <v>501190257</v>
      </c>
      <c r="D472" s="20" t="s">
        <v>583</v>
      </c>
      <c r="E472" s="21">
        <v>2.56</v>
      </c>
      <c r="F472" s="22" t="s">
        <v>90</v>
      </c>
      <c r="G472" s="22">
        <v>78</v>
      </c>
      <c r="H472" s="23" t="s">
        <v>90</v>
      </c>
      <c r="I472" s="22" t="s">
        <v>90</v>
      </c>
      <c r="J472" s="102"/>
    </row>
    <row r="473" spans="1:10" s="12" customFormat="1" ht="17.25" customHeight="1">
      <c r="A473" s="25">
        <v>464</v>
      </c>
      <c r="B473" s="18" t="s">
        <v>56</v>
      </c>
      <c r="C473" s="19">
        <v>501190265</v>
      </c>
      <c r="D473" s="20" t="s">
        <v>584</v>
      </c>
      <c r="E473" s="21">
        <v>2.67</v>
      </c>
      <c r="F473" s="22" t="s">
        <v>90</v>
      </c>
      <c r="G473" s="22">
        <v>72</v>
      </c>
      <c r="H473" s="22" t="s">
        <v>90</v>
      </c>
      <c r="I473" s="22" t="s">
        <v>90</v>
      </c>
      <c r="J473" s="102"/>
    </row>
    <row r="474" spans="1:10" s="12" customFormat="1" ht="17.25" customHeight="1">
      <c r="A474" s="17">
        <v>465</v>
      </c>
      <c r="B474" s="18" t="s">
        <v>56</v>
      </c>
      <c r="C474" s="19">
        <v>501190283</v>
      </c>
      <c r="D474" s="20" t="s">
        <v>585</v>
      </c>
      <c r="E474" s="21">
        <v>2.83</v>
      </c>
      <c r="F474" s="22" t="s">
        <v>90</v>
      </c>
      <c r="G474" s="22">
        <v>76</v>
      </c>
      <c r="H474" s="23" t="s">
        <v>90</v>
      </c>
      <c r="I474" s="22" t="s">
        <v>90</v>
      </c>
      <c r="J474" s="102"/>
    </row>
    <row r="475" spans="1:10" s="12" customFormat="1" ht="17.25" customHeight="1">
      <c r="A475" s="25">
        <v>466</v>
      </c>
      <c r="B475" s="18" t="s">
        <v>56</v>
      </c>
      <c r="C475" s="19">
        <v>501190286</v>
      </c>
      <c r="D475" s="20" t="s">
        <v>586</v>
      </c>
      <c r="E475" s="21">
        <v>2.75</v>
      </c>
      <c r="F475" s="22" t="s">
        <v>90</v>
      </c>
      <c r="G475" s="22">
        <v>68</v>
      </c>
      <c r="H475" s="22" t="s">
        <v>93</v>
      </c>
      <c r="I475" s="22" t="s">
        <v>93</v>
      </c>
      <c r="J475" s="102"/>
    </row>
    <row r="476" spans="1:10" s="12" customFormat="1" ht="17.25" customHeight="1">
      <c r="A476" s="17">
        <v>467</v>
      </c>
      <c r="B476" s="18" t="s">
        <v>56</v>
      </c>
      <c r="C476" s="19">
        <v>501190289</v>
      </c>
      <c r="D476" s="20" t="s">
        <v>587</v>
      </c>
      <c r="E476" s="21">
        <v>2.78</v>
      </c>
      <c r="F476" s="22" t="s">
        <v>90</v>
      </c>
      <c r="G476" s="22">
        <v>73</v>
      </c>
      <c r="H476" s="22" t="s">
        <v>90</v>
      </c>
      <c r="I476" s="22" t="s">
        <v>90</v>
      </c>
      <c r="J476" s="102"/>
    </row>
    <row r="477" spans="1:10" s="12" customFormat="1" ht="17.25" customHeight="1">
      <c r="A477" s="25">
        <v>468</v>
      </c>
      <c r="B477" s="18" t="s">
        <v>56</v>
      </c>
      <c r="C477" s="19">
        <v>501190290</v>
      </c>
      <c r="D477" s="20" t="s">
        <v>588</v>
      </c>
      <c r="E477" s="21">
        <v>2.58</v>
      </c>
      <c r="F477" s="22" t="s">
        <v>90</v>
      </c>
      <c r="G477" s="22">
        <v>70</v>
      </c>
      <c r="H477" s="22" t="s">
        <v>90</v>
      </c>
      <c r="I477" s="22" t="s">
        <v>90</v>
      </c>
      <c r="J477" s="102"/>
    </row>
    <row r="478" spans="1:10" s="12" customFormat="1" ht="17.25" customHeight="1">
      <c r="A478" s="17">
        <v>469</v>
      </c>
      <c r="B478" s="18" t="s">
        <v>56</v>
      </c>
      <c r="C478" s="19">
        <v>501190304</v>
      </c>
      <c r="D478" s="20" t="s">
        <v>589</v>
      </c>
      <c r="E478" s="21">
        <v>2.94</v>
      </c>
      <c r="F478" s="22" t="s">
        <v>90</v>
      </c>
      <c r="G478" s="22">
        <v>83</v>
      </c>
      <c r="H478" s="23" t="s">
        <v>111</v>
      </c>
      <c r="I478" s="22" t="s">
        <v>90</v>
      </c>
      <c r="J478" s="102"/>
    </row>
    <row r="479" spans="1:10" s="12" customFormat="1" ht="17.25" customHeight="1">
      <c r="A479" s="25">
        <v>470</v>
      </c>
      <c r="B479" s="18" t="s">
        <v>56</v>
      </c>
      <c r="C479" s="19">
        <v>501190318</v>
      </c>
      <c r="D479" s="20" t="s">
        <v>590</v>
      </c>
      <c r="E479" s="21">
        <v>3.06</v>
      </c>
      <c r="F479" s="22" t="s">
        <v>90</v>
      </c>
      <c r="G479" s="22">
        <v>68</v>
      </c>
      <c r="H479" s="22" t="s">
        <v>93</v>
      </c>
      <c r="I479" s="22" t="s">
        <v>93</v>
      </c>
      <c r="J479" s="102"/>
    </row>
    <row r="480" spans="1:10" s="12" customFormat="1" ht="17.25" customHeight="1">
      <c r="A480" s="17">
        <v>471</v>
      </c>
      <c r="B480" s="18" t="s">
        <v>56</v>
      </c>
      <c r="C480" s="19">
        <v>501190341</v>
      </c>
      <c r="D480" s="20" t="s">
        <v>591</v>
      </c>
      <c r="E480" s="21">
        <v>2.97</v>
      </c>
      <c r="F480" s="22" t="s">
        <v>90</v>
      </c>
      <c r="G480" s="22">
        <v>84</v>
      </c>
      <c r="H480" s="23" t="s">
        <v>111</v>
      </c>
      <c r="I480" s="22" t="s">
        <v>90</v>
      </c>
      <c r="J480" s="102"/>
    </row>
    <row r="481" spans="1:10" s="12" customFormat="1" ht="17.25" customHeight="1">
      <c r="A481" s="25">
        <v>472</v>
      </c>
      <c r="B481" s="18" t="s">
        <v>56</v>
      </c>
      <c r="C481" s="19">
        <v>501190345</v>
      </c>
      <c r="D481" s="20" t="s">
        <v>592</v>
      </c>
      <c r="E481" s="21">
        <v>2.61</v>
      </c>
      <c r="F481" s="22" t="s">
        <v>90</v>
      </c>
      <c r="G481" s="22">
        <v>80</v>
      </c>
      <c r="H481" s="23" t="s">
        <v>111</v>
      </c>
      <c r="I481" s="22" t="s">
        <v>90</v>
      </c>
      <c r="J481" s="102"/>
    </row>
    <row r="482" spans="1:10" s="12" customFormat="1" ht="17.25" customHeight="1">
      <c r="A482" s="17">
        <v>473</v>
      </c>
      <c r="B482" s="18" t="s">
        <v>56</v>
      </c>
      <c r="C482" s="19">
        <v>501190348</v>
      </c>
      <c r="D482" s="20" t="s">
        <v>593</v>
      </c>
      <c r="E482" s="21">
        <v>2.78</v>
      </c>
      <c r="F482" s="22" t="s">
        <v>90</v>
      </c>
      <c r="G482" s="22">
        <v>66</v>
      </c>
      <c r="H482" s="22" t="s">
        <v>93</v>
      </c>
      <c r="I482" s="22" t="s">
        <v>93</v>
      </c>
      <c r="J482" s="102"/>
    </row>
    <row r="483" spans="1:10" s="12" customFormat="1" ht="17.25" customHeight="1">
      <c r="A483" s="25">
        <v>474</v>
      </c>
      <c r="B483" s="18" t="s">
        <v>56</v>
      </c>
      <c r="C483" s="19">
        <v>501190370</v>
      </c>
      <c r="D483" s="20" t="s">
        <v>594</v>
      </c>
      <c r="E483" s="21">
        <v>3.36</v>
      </c>
      <c r="F483" s="22" t="s">
        <v>104</v>
      </c>
      <c r="G483" s="22">
        <v>82</v>
      </c>
      <c r="H483" s="23" t="s">
        <v>111</v>
      </c>
      <c r="I483" s="22" t="s">
        <v>104</v>
      </c>
      <c r="J483" s="102"/>
    </row>
    <row r="484" spans="1:10" s="12" customFormat="1" ht="17.25" customHeight="1">
      <c r="A484" s="17">
        <v>475</v>
      </c>
      <c r="B484" s="18" t="s">
        <v>56</v>
      </c>
      <c r="C484" s="19">
        <v>501190373</v>
      </c>
      <c r="D484" s="20" t="s">
        <v>595</v>
      </c>
      <c r="E484" s="21">
        <v>2.83</v>
      </c>
      <c r="F484" s="22" t="s">
        <v>90</v>
      </c>
      <c r="G484" s="22">
        <v>68</v>
      </c>
      <c r="H484" s="22" t="s">
        <v>93</v>
      </c>
      <c r="I484" s="22" t="s">
        <v>93</v>
      </c>
      <c r="J484" s="102"/>
    </row>
    <row r="485" spans="1:10" s="12" customFormat="1" ht="17.25" customHeight="1">
      <c r="A485" s="25">
        <v>476</v>
      </c>
      <c r="B485" s="18" t="s">
        <v>56</v>
      </c>
      <c r="C485" s="19">
        <v>501190382</v>
      </c>
      <c r="D485" s="20" t="s">
        <v>596</v>
      </c>
      <c r="E485" s="21">
        <v>2.11</v>
      </c>
      <c r="F485" s="22" t="s">
        <v>88</v>
      </c>
      <c r="G485" s="22">
        <v>60</v>
      </c>
      <c r="H485" s="23" t="s">
        <v>93</v>
      </c>
      <c r="I485" s="24" t="s">
        <v>87</v>
      </c>
      <c r="J485" s="102"/>
    </row>
    <row r="486" spans="1:10" s="12" customFormat="1" ht="17.25" customHeight="1">
      <c r="A486" s="17">
        <v>477</v>
      </c>
      <c r="B486" s="18" t="s">
        <v>56</v>
      </c>
      <c r="C486" s="19">
        <v>501190385</v>
      </c>
      <c r="D486" s="20" t="s">
        <v>597</v>
      </c>
      <c r="E486" s="21">
        <v>2.89</v>
      </c>
      <c r="F486" s="22" t="s">
        <v>90</v>
      </c>
      <c r="G486" s="22">
        <v>70</v>
      </c>
      <c r="H486" s="22" t="s">
        <v>90</v>
      </c>
      <c r="I486" s="22" t="s">
        <v>90</v>
      </c>
      <c r="J486" s="102"/>
    </row>
    <row r="487" spans="1:10" s="12" customFormat="1" ht="17.25" customHeight="1">
      <c r="A487" s="25">
        <v>478</v>
      </c>
      <c r="B487" s="18" t="s">
        <v>56</v>
      </c>
      <c r="C487" s="19">
        <v>501190387</v>
      </c>
      <c r="D487" s="20" t="s">
        <v>421</v>
      </c>
      <c r="E487" s="21">
        <v>2.58</v>
      </c>
      <c r="F487" s="22" t="s">
        <v>90</v>
      </c>
      <c r="G487" s="22">
        <v>68</v>
      </c>
      <c r="H487" s="22" t="s">
        <v>93</v>
      </c>
      <c r="I487" s="22" t="s">
        <v>93</v>
      </c>
      <c r="J487" s="102"/>
    </row>
    <row r="488" spans="1:10" s="12" customFormat="1" ht="17.25" customHeight="1">
      <c r="A488" s="17">
        <v>479</v>
      </c>
      <c r="B488" s="18" t="s">
        <v>56</v>
      </c>
      <c r="C488" s="19">
        <v>501190394</v>
      </c>
      <c r="D488" s="20" t="s">
        <v>598</v>
      </c>
      <c r="E488" s="21">
        <v>2.62</v>
      </c>
      <c r="F488" s="22" t="s">
        <v>90</v>
      </c>
      <c r="G488" s="22">
        <v>68</v>
      </c>
      <c r="H488" s="22" t="s">
        <v>93</v>
      </c>
      <c r="I488" s="22" t="s">
        <v>93</v>
      </c>
      <c r="J488" s="102"/>
    </row>
    <row r="489" spans="1:10" s="12" customFormat="1" ht="17.25" customHeight="1">
      <c r="A489" s="25">
        <v>480</v>
      </c>
      <c r="B489" s="18" t="s">
        <v>57</v>
      </c>
      <c r="C489" s="19">
        <v>501190008</v>
      </c>
      <c r="D489" s="20" t="s">
        <v>599</v>
      </c>
      <c r="E489" s="21">
        <v>3.03</v>
      </c>
      <c r="F489" s="22" t="s">
        <v>90</v>
      </c>
      <c r="G489" s="22">
        <v>89</v>
      </c>
      <c r="H489" s="23" t="s">
        <v>111</v>
      </c>
      <c r="I489" s="22" t="s">
        <v>90</v>
      </c>
      <c r="J489" s="102"/>
    </row>
    <row r="490" spans="1:10" s="12" customFormat="1" ht="17.25" customHeight="1">
      <c r="A490" s="17">
        <v>481</v>
      </c>
      <c r="B490" s="18" t="s">
        <v>57</v>
      </c>
      <c r="C490" s="19">
        <v>501190014</v>
      </c>
      <c r="D490" s="20" t="s">
        <v>600</v>
      </c>
      <c r="E490" s="21">
        <v>2.28</v>
      </c>
      <c r="F490" s="22" t="s">
        <v>88</v>
      </c>
      <c r="G490" s="22">
        <v>53</v>
      </c>
      <c r="H490" s="23" t="s">
        <v>87</v>
      </c>
      <c r="I490" s="22" t="s">
        <v>764</v>
      </c>
      <c r="J490" s="102"/>
    </row>
    <row r="491" spans="1:10" s="12" customFormat="1" ht="17.25" customHeight="1">
      <c r="A491" s="25">
        <v>482</v>
      </c>
      <c r="B491" s="18" t="s">
        <v>57</v>
      </c>
      <c r="C491" s="19">
        <v>501190015</v>
      </c>
      <c r="D491" s="20" t="s">
        <v>601</v>
      </c>
      <c r="E491" s="21">
        <v>2.42</v>
      </c>
      <c r="F491" s="22" t="s">
        <v>88</v>
      </c>
      <c r="G491" s="22">
        <v>74</v>
      </c>
      <c r="H491" s="22" t="s">
        <v>90</v>
      </c>
      <c r="I491" s="24" t="s">
        <v>87</v>
      </c>
      <c r="J491" s="102"/>
    </row>
    <row r="492" spans="1:10" s="12" customFormat="1" ht="17.25" customHeight="1">
      <c r="A492" s="17">
        <v>483</v>
      </c>
      <c r="B492" s="18" t="s">
        <v>57</v>
      </c>
      <c r="C492" s="19">
        <v>501190019</v>
      </c>
      <c r="D492" s="20" t="s">
        <v>602</v>
      </c>
      <c r="E492" s="21">
        <v>2.39</v>
      </c>
      <c r="F492" s="22" t="s">
        <v>88</v>
      </c>
      <c r="G492" s="22">
        <v>86</v>
      </c>
      <c r="H492" s="23" t="s">
        <v>111</v>
      </c>
      <c r="I492" s="24" t="s">
        <v>87</v>
      </c>
      <c r="J492" s="102"/>
    </row>
    <row r="493" spans="1:10" s="12" customFormat="1" ht="17.25" customHeight="1">
      <c r="A493" s="25">
        <v>484</v>
      </c>
      <c r="B493" s="18" t="s">
        <v>57</v>
      </c>
      <c r="C493" s="19">
        <v>501190023</v>
      </c>
      <c r="D493" s="20" t="s">
        <v>603</v>
      </c>
      <c r="E493" s="21">
        <v>2.61</v>
      </c>
      <c r="F493" s="22" t="s">
        <v>90</v>
      </c>
      <c r="G493" s="22">
        <v>87</v>
      </c>
      <c r="H493" s="23" t="s">
        <v>111</v>
      </c>
      <c r="I493" s="22" t="s">
        <v>90</v>
      </c>
      <c r="J493" s="102"/>
    </row>
    <row r="494" spans="1:10" s="12" customFormat="1" ht="17.25" customHeight="1">
      <c r="A494" s="17">
        <v>485</v>
      </c>
      <c r="B494" s="18" t="s">
        <v>57</v>
      </c>
      <c r="C494" s="19">
        <v>501190032</v>
      </c>
      <c r="D494" s="20" t="s">
        <v>604</v>
      </c>
      <c r="E494" s="21">
        <v>2.69</v>
      </c>
      <c r="F494" s="22" t="s">
        <v>90</v>
      </c>
      <c r="G494" s="22">
        <v>63</v>
      </c>
      <c r="H494" s="23" t="s">
        <v>93</v>
      </c>
      <c r="I494" s="24" t="s">
        <v>93</v>
      </c>
      <c r="J494" s="102"/>
    </row>
    <row r="495" spans="1:10" s="12" customFormat="1" ht="17.25" customHeight="1">
      <c r="A495" s="25">
        <v>486</v>
      </c>
      <c r="B495" s="18" t="s">
        <v>57</v>
      </c>
      <c r="C495" s="19">
        <v>501190041</v>
      </c>
      <c r="D495" s="20" t="s">
        <v>605</v>
      </c>
      <c r="E495" s="21">
        <v>1.86</v>
      </c>
      <c r="F495" s="22" t="s">
        <v>417</v>
      </c>
      <c r="G495" s="22">
        <v>55</v>
      </c>
      <c r="H495" s="23" t="s">
        <v>87</v>
      </c>
      <c r="I495" s="22" t="s">
        <v>417</v>
      </c>
      <c r="J495" s="102"/>
    </row>
    <row r="496" spans="1:10" s="12" customFormat="1" ht="17.25" customHeight="1">
      <c r="A496" s="17">
        <v>487</v>
      </c>
      <c r="B496" s="18" t="s">
        <v>57</v>
      </c>
      <c r="C496" s="19">
        <v>501190047</v>
      </c>
      <c r="D496" s="20" t="s">
        <v>606</v>
      </c>
      <c r="E496" s="21">
        <v>2.33</v>
      </c>
      <c r="F496" s="22" t="s">
        <v>88</v>
      </c>
      <c r="G496" s="22">
        <v>77</v>
      </c>
      <c r="H496" s="23" t="s">
        <v>90</v>
      </c>
      <c r="I496" s="24" t="s">
        <v>87</v>
      </c>
      <c r="J496" s="102"/>
    </row>
    <row r="497" spans="1:10" s="12" customFormat="1" ht="17.25" customHeight="1">
      <c r="A497" s="25">
        <v>488</v>
      </c>
      <c r="B497" s="18" t="s">
        <v>57</v>
      </c>
      <c r="C497" s="19">
        <v>501190062</v>
      </c>
      <c r="D497" s="20" t="s">
        <v>607</v>
      </c>
      <c r="E497" s="21">
        <v>2.61</v>
      </c>
      <c r="F497" s="22" t="s">
        <v>90</v>
      </c>
      <c r="G497" s="22">
        <v>80</v>
      </c>
      <c r="H497" s="23" t="s">
        <v>111</v>
      </c>
      <c r="I497" s="22" t="s">
        <v>90</v>
      </c>
      <c r="J497" s="102"/>
    </row>
    <row r="498" spans="1:10" s="12" customFormat="1" ht="17.25" customHeight="1">
      <c r="A498" s="17">
        <v>489</v>
      </c>
      <c r="B498" s="18" t="s">
        <v>57</v>
      </c>
      <c r="C498" s="19">
        <v>501190073</v>
      </c>
      <c r="D498" s="20" t="s">
        <v>608</v>
      </c>
      <c r="E498" s="21">
        <v>2.61</v>
      </c>
      <c r="F498" s="22" t="s">
        <v>90</v>
      </c>
      <c r="G498" s="22">
        <v>68</v>
      </c>
      <c r="H498" s="22" t="s">
        <v>93</v>
      </c>
      <c r="I498" s="22" t="s">
        <v>93</v>
      </c>
      <c r="J498" s="102"/>
    </row>
    <row r="499" spans="1:10" s="12" customFormat="1" ht="17.25" customHeight="1">
      <c r="A499" s="25">
        <v>490</v>
      </c>
      <c r="B499" s="18" t="s">
        <v>57</v>
      </c>
      <c r="C499" s="19">
        <v>501190083</v>
      </c>
      <c r="D499" s="20" t="s">
        <v>609</v>
      </c>
      <c r="E499" s="21">
        <v>2.19</v>
      </c>
      <c r="F499" s="22" t="s">
        <v>88</v>
      </c>
      <c r="G499" s="22">
        <v>82</v>
      </c>
      <c r="H499" s="23" t="s">
        <v>111</v>
      </c>
      <c r="I499" s="24" t="s">
        <v>87</v>
      </c>
      <c r="J499" s="102"/>
    </row>
    <row r="500" spans="1:10" s="12" customFormat="1" ht="17.25" customHeight="1">
      <c r="A500" s="17">
        <v>491</v>
      </c>
      <c r="B500" s="18" t="s">
        <v>57</v>
      </c>
      <c r="C500" s="19">
        <v>501190090</v>
      </c>
      <c r="D500" s="20" t="s">
        <v>610</v>
      </c>
      <c r="E500" s="21">
        <v>0.28</v>
      </c>
      <c r="F500" s="22" t="s">
        <v>417</v>
      </c>
      <c r="G500" s="22">
        <v>62</v>
      </c>
      <c r="H500" s="23" t="s">
        <v>93</v>
      </c>
      <c r="I500" s="22" t="s">
        <v>417</v>
      </c>
      <c r="J500" s="102"/>
    </row>
    <row r="501" spans="1:10" s="12" customFormat="1" ht="17.25" customHeight="1">
      <c r="A501" s="25">
        <v>492</v>
      </c>
      <c r="B501" s="18" t="s">
        <v>57</v>
      </c>
      <c r="C501" s="19">
        <v>501190105</v>
      </c>
      <c r="D501" s="20" t="s">
        <v>611</v>
      </c>
      <c r="E501" s="21">
        <v>2.11</v>
      </c>
      <c r="F501" s="22" t="s">
        <v>88</v>
      </c>
      <c r="G501" s="22">
        <v>75</v>
      </c>
      <c r="H501" s="23" t="s">
        <v>90</v>
      </c>
      <c r="I501" s="24" t="s">
        <v>87</v>
      </c>
      <c r="J501" s="102"/>
    </row>
    <row r="502" spans="1:10" s="12" customFormat="1" ht="17.25" customHeight="1">
      <c r="A502" s="17">
        <v>493</v>
      </c>
      <c r="B502" s="18" t="s">
        <v>57</v>
      </c>
      <c r="C502" s="19">
        <v>501190110</v>
      </c>
      <c r="D502" s="20" t="s">
        <v>612</v>
      </c>
      <c r="E502" s="21">
        <v>2.53</v>
      </c>
      <c r="F502" s="22" t="s">
        <v>90</v>
      </c>
      <c r="G502" s="22">
        <v>85</v>
      </c>
      <c r="H502" s="23" t="s">
        <v>111</v>
      </c>
      <c r="I502" s="22" t="s">
        <v>90</v>
      </c>
      <c r="J502" s="102"/>
    </row>
    <row r="503" spans="1:10" s="12" customFormat="1" ht="17.25" customHeight="1">
      <c r="A503" s="25">
        <v>494</v>
      </c>
      <c r="B503" s="18" t="s">
        <v>57</v>
      </c>
      <c r="C503" s="19">
        <v>501190124</v>
      </c>
      <c r="D503" s="20" t="s">
        <v>613</v>
      </c>
      <c r="E503" s="21">
        <v>2.64</v>
      </c>
      <c r="F503" s="22" t="s">
        <v>90</v>
      </c>
      <c r="G503" s="22">
        <v>62</v>
      </c>
      <c r="H503" s="23" t="s">
        <v>93</v>
      </c>
      <c r="I503" s="24" t="s">
        <v>93</v>
      </c>
      <c r="J503" s="102"/>
    </row>
    <row r="504" spans="1:10" s="12" customFormat="1" ht="17.25" customHeight="1">
      <c r="A504" s="17">
        <v>495</v>
      </c>
      <c r="B504" s="18" t="s">
        <v>57</v>
      </c>
      <c r="C504" s="19">
        <v>501190128</v>
      </c>
      <c r="D504" s="20" t="s">
        <v>614</v>
      </c>
      <c r="E504" s="21">
        <v>3.08</v>
      </c>
      <c r="F504" s="22" t="s">
        <v>90</v>
      </c>
      <c r="G504" s="22">
        <v>90</v>
      </c>
      <c r="H504" s="23" t="s">
        <v>99</v>
      </c>
      <c r="I504" s="22" t="s">
        <v>90</v>
      </c>
      <c r="J504" s="102"/>
    </row>
    <row r="505" spans="1:10" s="12" customFormat="1" ht="17.25" customHeight="1">
      <c r="A505" s="25">
        <v>496</v>
      </c>
      <c r="B505" s="18" t="s">
        <v>57</v>
      </c>
      <c r="C505" s="19">
        <v>501190139</v>
      </c>
      <c r="D505" s="20" t="s">
        <v>615</v>
      </c>
      <c r="E505" s="21">
        <v>2.78</v>
      </c>
      <c r="F505" s="22" t="s">
        <v>90</v>
      </c>
      <c r="G505" s="22">
        <v>67</v>
      </c>
      <c r="H505" s="22" t="s">
        <v>93</v>
      </c>
      <c r="I505" s="22" t="s">
        <v>93</v>
      </c>
      <c r="J505" s="102"/>
    </row>
    <row r="506" spans="1:10" s="12" customFormat="1" ht="17.25" customHeight="1">
      <c r="A506" s="17">
        <v>497</v>
      </c>
      <c r="B506" s="18" t="s">
        <v>57</v>
      </c>
      <c r="C506" s="19">
        <v>501190147</v>
      </c>
      <c r="D506" s="20" t="s">
        <v>616</v>
      </c>
      <c r="E506" s="21">
        <v>2.28</v>
      </c>
      <c r="F506" s="22" t="s">
        <v>88</v>
      </c>
      <c r="G506" s="22">
        <v>70</v>
      </c>
      <c r="H506" s="22" t="s">
        <v>90</v>
      </c>
      <c r="I506" s="24" t="s">
        <v>87</v>
      </c>
      <c r="J506" s="102"/>
    </row>
    <row r="507" spans="1:10" s="15" customFormat="1" ht="17.25" customHeight="1">
      <c r="A507" s="25">
        <v>498</v>
      </c>
      <c r="B507" s="18" t="s">
        <v>57</v>
      </c>
      <c r="C507" s="19">
        <v>501190168</v>
      </c>
      <c r="D507" s="20" t="s">
        <v>617</v>
      </c>
      <c r="E507" s="21">
        <v>2.81</v>
      </c>
      <c r="F507" s="22" t="s">
        <v>90</v>
      </c>
      <c r="G507" s="22">
        <v>73</v>
      </c>
      <c r="H507" s="22" t="s">
        <v>90</v>
      </c>
      <c r="I507" s="22" t="s">
        <v>90</v>
      </c>
      <c r="J507" s="102"/>
    </row>
    <row r="508" spans="1:10" s="12" customFormat="1" ht="17.25" customHeight="1">
      <c r="A508" s="17">
        <v>499</v>
      </c>
      <c r="B508" s="18" t="s">
        <v>57</v>
      </c>
      <c r="C508" s="19">
        <v>501190173</v>
      </c>
      <c r="D508" s="20" t="s">
        <v>618</v>
      </c>
      <c r="E508" s="21">
        <v>2.69</v>
      </c>
      <c r="F508" s="22" t="s">
        <v>90</v>
      </c>
      <c r="G508" s="22">
        <v>101</v>
      </c>
      <c r="H508" s="23" t="s">
        <v>99</v>
      </c>
      <c r="I508" s="22" t="s">
        <v>90</v>
      </c>
      <c r="J508" s="102"/>
    </row>
    <row r="509" spans="1:10" s="12" customFormat="1" ht="17.25" customHeight="1">
      <c r="A509" s="25">
        <v>500</v>
      </c>
      <c r="B509" s="18" t="s">
        <v>57</v>
      </c>
      <c r="C509" s="19">
        <v>501190177</v>
      </c>
      <c r="D509" s="20" t="s">
        <v>619</v>
      </c>
      <c r="E509" s="21">
        <v>2.69</v>
      </c>
      <c r="F509" s="22" t="s">
        <v>90</v>
      </c>
      <c r="G509" s="22">
        <v>80</v>
      </c>
      <c r="H509" s="23" t="s">
        <v>111</v>
      </c>
      <c r="I509" s="22" t="s">
        <v>90</v>
      </c>
      <c r="J509" s="102"/>
    </row>
    <row r="510" spans="1:10" s="12" customFormat="1" ht="17.25" customHeight="1">
      <c r="A510" s="17">
        <v>501</v>
      </c>
      <c r="B510" s="18" t="s">
        <v>57</v>
      </c>
      <c r="C510" s="19">
        <v>501190183</v>
      </c>
      <c r="D510" s="20" t="s">
        <v>620</v>
      </c>
      <c r="E510" s="21">
        <v>2.42</v>
      </c>
      <c r="F510" s="22" t="s">
        <v>88</v>
      </c>
      <c r="G510" s="22">
        <v>69</v>
      </c>
      <c r="H510" s="22" t="s">
        <v>93</v>
      </c>
      <c r="I510" s="24" t="s">
        <v>87</v>
      </c>
      <c r="J510" s="102"/>
    </row>
    <row r="511" spans="1:10" s="12" customFormat="1" ht="17.25" customHeight="1">
      <c r="A511" s="25">
        <v>502</v>
      </c>
      <c r="B511" s="18" t="s">
        <v>57</v>
      </c>
      <c r="C511" s="19">
        <v>501190186</v>
      </c>
      <c r="D511" s="20" t="s">
        <v>621</v>
      </c>
      <c r="E511" s="21">
        <v>2.29</v>
      </c>
      <c r="F511" s="22" t="s">
        <v>88</v>
      </c>
      <c r="G511" s="22">
        <v>70</v>
      </c>
      <c r="H511" s="22" t="s">
        <v>90</v>
      </c>
      <c r="I511" s="24" t="s">
        <v>87</v>
      </c>
      <c r="J511" s="102"/>
    </row>
    <row r="512" spans="1:10" s="12" customFormat="1" ht="17.25" customHeight="1">
      <c r="A512" s="17">
        <v>503</v>
      </c>
      <c r="B512" s="18" t="s">
        <v>57</v>
      </c>
      <c r="C512" s="19">
        <v>501190194</v>
      </c>
      <c r="D512" s="20" t="s">
        <v>622</v>
      </c>
      <c r="E512" s="21">
        <v>2.5</v>
      </c>
      <c r="F512" s="22" t="s">
        <v>90</v>
      </c>
      <c r="G512" s="22">
        <v>73</v>
      </c>
      <c r="H512" s="22" t="s">
        <v>90</v>
      </c>
      <c r="I512" s="22" t="s">
        <v>90</v>
      </c>
      <c r="J512" s="102"/>
    </row>
    <row r="513" spans="1:10" s="12" customFormat="1" ht="17.25" customHeight="1">
      <c r="A513" s="25">
        <v>504</v>
      </c>
      <c r="B513" s="18" t="s">
        <v>57</v>
      </c>
      <c r="C513" s="19">
        <v>501190210</v>
      </c>
      <c r="D513" s="20" t="s">
        <v>623</v>
      </c>
      <c r="E513" s="21">
        <v>2.61</v>
      </c>
      <c r="F513" s="22" t="s">
        <v>90</v>
      </c>
      <c r="G513" s="22">
        <v>65</v>
      </c>
      <c r="H513" s="22" t="s">
        <v>93</v>
      </c>
      <c r="I513" s="22" t="s">
        <v>93</v>
      </c>
      <c r="J513" s="102"/>
    </row>
    <row r="514" spans="1:10" s="12" customFormat="1" ht="17.25" customHeight="1">
      <c r="A514" s="17">
        <v>505</v>
      </c>
      <c r="B514" s="18" t="s">
        <v>57</v>
      </c>
      <c r="C514" s="19">
        <v>501190212</v>
      </c>
      <c r="D514" s="20" t="s">
        <v>624</v>
      </c>
      <c r="E514" s="21">
        <v>2.76</v>
      </c>
      <c r="F514" s="22" t="s">
        <v>90</v>
      </c>
      <c r="G514" s="22">
        <v>79</v>
      </c>
      <c r="H514" s="23" t="s">
        <v>90</v>
      </c>
      <c r="I514" s="22" t="s">
        <v>90</v>
      </c>
      <c r="J514" s="102"/>
    </row>
    <row r="515" spans="1:10" s="12" customFormat="1" ht="17.25" customHeight="1">
      <c r="A515" s="25">
        <v>506</v>
      </c>
      <c r="B515" s="18" t="s">
        <v>57</v>
      </c>
      <c r="C515" s="19">
        <v>501190223</v>
      </c>
      <c r="D515" s="20" t="s">
        <v>386</v>
      </c>
      <c r="E515" s="21">
        <v>2.78</v>
      </c>
      <c r="F515" s="22" t="s">
        <v>90</v>
      </c>
      <c r="G515" s="22">
        <v>67</v>
      </c>
      <c r="H515" s="22" t="s">
        <v>93</v>
      </c>
      <c r="I515" s="22" t="s">
        <v>93</v>
      </c>
      <c r="J515" s="102"/>
    </row>
    <row r="516" spans="1:10" s="12" customFormat="1" ht="17.25" customHeight="1">
      <c r="A516" s="17">
        <v>507</v>
      </c>
      <c r="B516" s="18" t="s">
        <v>57</v>
      </c>
      <c r="C516" s="19">
        <v>501190229</v>
      </c>
      <c r="D516" s="20" t="s">
        <v>625</v>
      </c>
      <c r="E516" s="21">
        <v>2.92</v>
      </c>
      <c r="F516" s="22" t="s">
        <v>90</v>
      </c>
      <c r="G516" s="22">
        <v>73</v>
      </c>
      <c r="H516" s="22" t="s">
        <v>90</v>
      </c>
      <c r="I516" s="22" t="s">
        <v>90</v>
      </c>
      <c r="J516" s="102"/>
    </row>
    <row r="517" spans="1:10" s="12" customFormat="1" ht="17.25" customHeight="1">
      <c r="A517" s="25">
        <v>508</v>
      </c>
      <c r="B517" s="18" t="s">
        <v>57</v>
      </c>
      <c r="C517" s="19">
        <v>501190237</v>
      </c>
      <c r="D517" s="20" t="s">
        <v>626</v>
      </c>
      <c r="E517" s="21">
        <v>2.33</v>
      </c>
      <c r="F517" s="22" t="s">
        <v>88</v>
      </c>
      <c r="G517" s="22">
        <v>70</v>
      </c>
      <c r="H517" s="22" t="s">
        <v>90</v>
      </c>
      <c r="I517" s="24" t="s">
        <v>87</v>
      </c>
      <c r="J517" s="102"/>
    </row>
    <row r="518" spans="1:10" s="12" customFormat="1" ht="17.25" customHeight="1">
      <c r="A518" s="17">
        <v>509</v>
      </c>
      <c r="B518" s="18" t="s">
        <v>57</v>
      </c>
      <c r="C518" s="19">
        <v>501190248</v>
      </c>
      <c r="D518" s="20" t="s">
        <v>627</v>
      </c>
      <c r="E518" s="21">
        <v>2.83</v>
      </c>
      <c r="F518" s="22" t="s">
        <v>90</v>
      </c>
      <c r="G518" s="22">
        <v>68</v>
      </c>
      <c r="H518" s="22" t="s">
        <v>93</v>
      </c>
      <c r="I518" s="22" t="s">
        <v>93</v>
      </c>
      <c r="J518" s="102"/>
    </row>
    <row r="519" spans="1:10" s="12" customFormat="1" ht="17.25" customHeight="1">
      <c r="A519" s="25">
        <v>510</v>
      </c>
      <c r="B519" s="18" t="s">
        <v>57</v>
      </c>
      <c r="C519" s="19">
        <v>501190255</v>
      </c>
      <c r="D519" s="20" t="s">
        <v>628</v>
      </c>
      <c r="E519" s="21">
        <v>2.75</v>
      </c>
      <c r="F519" s="22" t="s">
        <v>90</v>
      </c>
      <c r="G519" s="22">
        <v>86</v>
      </c>
      <c r="H519" s="23" t="s">
        <v>111</v>
      </c>
      <c r="I519" s="22" t="s">
        <v>90</v>
      </c>
      <c r="J519" s="102"/>
    </row>
    <row r="520" spans="1:10" s="12" customFormat="1" ht="17.25" customHeight="1">
      <c r="A520" s="17">
        <v>511</v>
      </c>
      <c r="B520" s="18" t="s">
        <v>57</v>
      </c>
      <c r="C520" s="19">
        <v>501190256</v>
      </c>
      <c r="D520" s="20" t="s">
        <v>629</v>
      </c>
      <c r="E520" s="21">
        <v>2.83</v>
      </c>
      <c r="F520" s="22" t="s">
        <v>90</v>
      </c>
      <c r="G520" s="22">
        <v>58</v>
      </c>
      <c r="H520" s="23" t="s">
        <v>87</v>
      </c>
      <c r="I520" s="24" t="s">
        <v>87</v>
      </c>
      <c r="J520" s="102"/>
    </row>
    <row r="521" spans="1:10" s="12" customFormat="1" ht="17.25" customHeight="1">
      <c r="A521" s="25">
        <v>512</v>
      </c>
      <c r="B521" s="18" t="s">
        <v>57</v>
      </c>
      <c r="C521" s="19">
        <v>501190262</v>
      </c>
      <c r="D521" s="20" t="s">
        <v>630</v>
      </c>
      <c r="E521" s="21">
        <v>2</v>
      </c>
      <c r="F521" s="22" t="s">
        <v>88</v>
      </c>
      <c r="G521" s="22">
        <v>60</v>
      </c>
      <c r="H521" s="23" t="s">
        <v>93</v>
      </c>
      <c r="I521" s="24" t="s">
        <v>87</v>
      </c>
      <c r="J521" s="102"/>
    </row>
    <row r="522" spans="1:10" s="12" customFormat="1" ht="17.25" customHeight="1">
      <c r="A522" s="17">
        <v>513</v>
      </c>
      <c r="B522" s="18" t="s">
        <v>57</v>
      </c>
      <c r="C522" s="19">
        <v>501190273</v>
      </c>
      <c r="D522" s="20" t="s">
        <v>631</v>
      </c>
      <c r="E522" s="21">
        <v>2.81</v>
      </c>
      <c r="F522" s="22" t="s">
        <v>90</v>
      </c>
      <c r="G522" s="22">
        <v>75</v>
      </c>
      <c r="H522" s="23" t="s">
        <v>90</v>
      </c>
      <c r="I522" s="22" t="s">
        <v>90</v>
      </c>
      <c r="J522" s="102"/>
    </row>
    <row r="523" spans="1:10" s="12" customFormat="1" ht="17.25" customHeight="1">
      <c r="A523" s="25">
        <v>514</v>
      </c>
      <c r="B523" s="18" t="s">
        <v>57</v>
      </c>
      <c r="C523" s="19">
        <v>501190292</v>
      </c>
      <c r="D523" s="20" t="s">
        <v>632</v>
      </c>
      <c r="E523" s="21">
        <v>2.5</v>
      </c>
      <c r="F523" s="22" t="s">
        <v>90</v>
      </c>
      <c r="G523" s="22">
        <v>63</v>
      </c>
      <c r="H523" s="23" t="s">
        <v>93</v>
      </c>
      <c r="I523" s="24" t="s">
        <v>93</v>
      </c>
      <c r="J523" s="102"/>
    </row>
    <row r="524" spans="1:10" s="12" customFormat="1" ht="17.25" customHeight="1">
      <c r="A524" s="17">
        <v>515</v>
      </c>
      <c r="B524" s="18" t="s">
        <v>57</v>
      </c>
      <c r="C524" s="19">
        <v>501190298</v>
      </c>
      <c r="D524" s="20" t="s">
        <v>633</v>
      </c>
      <c r="E524" s="21">
        <v>2.67</v>
      </c>
      <c r="F524" s="22" t="s">
        <v>90</v>
      </c>
      <c r="G524" s="22">
        <v>100</v>
      </c>
      <c r="H524" s="23" t="s">
        <v>99</v>
      </c>
      <c r="I524" s="22" t="s">
        <v>90</v>
      </c>
      <c r="J524" s="102"/>
    </row>
    <row r="525" spans="1:10" s="12" customFormat="1" ht="17.25" customHeight="1">
      <c r="A525" s="25">
        <v>516</v>
      </c>
      <c r="B525" s="18" t="s">
        <v>57</v>
      </c>
      <c r="C525" s="19">
        <v>501190305</v>
      </c>
      <c r="D525" s="20" t="s">
        <v>634</v>
      </c>
      <c r="E525" s="21">
        <v>2.83</v>
      </c>
      <c r="F525" s="22" t="s">
        <v>90</v>
      </c>
      <c r="G525" s="22">
        <v>100</v>
      </c>
      <c r="H525" s="23" t="s">
        <v>99</v>
      </c>
      <c r="I525" s="22" t="s">
        <v>90</v>
      </c>
      <c r="J525" s="102"/>
    </row>
    <row r="526" spans="1:10" s="12" customFormat="1" ht="17.25" customHeight="1">
      <c r="A526" s="17">
        <v>517</v>
      </c>
      <c r="B526" s="18" t="s">
        <v>57</v>
      </c>
      <c r="C526" s="19">
        <v>501190310</v>
      </c>
      <c r="D526" s="20" t="s">
        <v>635</v>
      </c>
      <c r="E526" s="21">
        <v>3</v>
      </c>
      <c r="F526" s="22" t="s">
        <v>90</v>
      </c>
      <c r="G526" s="22">
        <v>65</v>
      </c>
      <c r="H526" s="22" t="s">
        <v>93</v>
      </c>
      <c r="I526" s="22" t="s">
        <v>93</v>
      </c>
      <c r="J526" s="102"/>
    </row>
    <row r="527" spans="1:10" s="12" customFormat="1" ht="17.25" customHeight="1">
      <c r="A527" s="25">
        <v>518</v>
      </c>
      <c r="B527" s="18" t="s">
        <v>57</v>
      </c>
      <c r="C527" s="19">
        <v>501190316</v>
      </c>
      <c r="D527" s="20" t="s">
        <v>636</v>
      </c>
      <c r="E527" s="21">
        <v>2.72</v>
      </c>
      <c r="F527" s="22" t="s">
        <v>90</v>
      </c>
      <c r="G527" s="22">
        <v>68</v>
      </c>
      <c r="H527" s="22" t="s">
        <v>93</v>
      </c>
      <c r="I527" s="22" t="s">
        <v>93</v>
      </c>
      <c r="J527" s="102"/>
    </row>
    <row r="528" spans="1:10" s="12" customFormat="1" ht="17.25" customHeight="1">
      <c r="A528" s="17">
        <v>519</v>
      </c>
      <c r="B528" s="18" t="s">
        <v>57</v>
      </c>
      <c r="C528" s="19">
        <v>501190325</v>
      </c>
      <c r="D528" s="20" t="s">
        <v>637</v>
      </c>
      <c r="E528" s="21">
        <v>2.64</v>
      </c>
      <c r="F528" s="22" t="s">
        <v>90</v>
      </c>
      <c r="G528" s="22">
        <v>58</v>
      </c>
      <c r="H528" s="23" t="s">
        <v>87</v>
      </c>
      <c r="I528" s="24" t="s">
        <v>87</v>
      </c>
      <c r="J528" s="102"/>
    </row>
    <row r="529" spans="1:10" s="12" customFormat="1" ht="17.25" customHeight="1">
      <c r="A529" s="25">
        <v>520</v>
      </c>
      <c r="B529" s="18" t="s">
        <v>57</v>
      </c>
      <c r="C529" s="19">
        <v>501190330</v>
      </c>
      <c r="D529" s="20" t="s">
        <v>638</v>
      </c>
      <c r="E529" s="21">
        <v>2.78</v>
      </c>
      <c r="F529" s="22" t="s">
        <v>90</v>
      </c>
      <c r="G529" s="22">
        <v>69</v>
      </c>
      <c r="H529" s="22" t="s">
        <v>93</v>
      </c>
      <c r="I529" s="22" t="s">
        <v>93</v>
      </c>
      <c r="J529" s="102"/>
    </row>
    <row r="530" spans="1:10" s="12" customFormat="1" ht="17.25" customHeight="1">
      <c r="A530" s="17">
        <v>521</v>
      </c>
      <c r="B530" s="18" t="s">
        <v>57</v>
      </c>
      <c r="C530" s="19">
        <v>501190335</v>
      </c>
      <c r="D530" s="20" t="s">
        <v>639</v>
      </c>
      <c r="E530" s="21">
        <v>2.42</v>
      </c>
      <c r="F530" s="22" t="s">
        <v>88</v>
      </c>
      <c r="G530" s="22">
        <v>73</v>
      </c>
      <c r="H530" s="22" t="s">
        <v>90</v>
      </c>
      <c r="I530" s="24" t="s">
        <v>87</v>
      </c>
      <c r="J530" s="102"/>
    </row>
    <row r="531" spans="1:10" s="12" customFormat="1" ht="17.25" customHeight="1">
      <c r="A531" s="25">
        <v>522</v>
      </c>
      <c r="B531" s="18" t="s">
        <v>57</v>
      </c>
      <c r="C531" s="19">
        <v>501190336</v>
      </c>
      <c r="D531" s="20" t="s">
        <v>640</v>
      </c>
      <c r="E531" s="21">
        <v>2.5</v>
      </c>
      <c r="F531" s="22" t="s">
        <v>90</v>
      </c>
      <c r="G531" s="22">
        <v>62</v>
      </c>
      <c r="H531" s="23" t="s">
        <v>93</v>
      </c>
      <c r="I531" s="24" t="s">
        <v>93</v>
      </c>
      <c r="J531" s="102"/>
    </row>
    <row r="532" spans="1:10" s="12" customFormat="1" ht="17.25" customHeight="1">
      <c r="A532" s="17">
        <v>523</v>
      </c>
      <c r="B532" s="18" t="s">
        <v>57</v>
      </c>
      <c r="C532" s="19">
        <v>501190339</v>
      </c>
      <c r="D532" s="20" t="s">
        <v>641</v>
      </c>
      <c r="E532" s="21">
        <v>2.53</v>
      </c>
      <c r="F532" s="22" t="s">
        <v>90</v>
      </c>
      <c r="G532" s="22">
        <v>63</v>
      </c>
      <c r="H532" s="23" t="s">
        <v>93</v>
      </c>
      <c r="I532" s="24" t="s">
        <v>93</v>
      </c>
      <c r="J532" s="102"/>
    </row>
    <row r="533" spans="1:10" s="12" customFormat="1" ht="17.25" customHeight="1">
      <c r="A533" s="25">
        <v>524</v>
      </c>
      <c r="B533" s="18" t="s">
        <v>57</v>
      </c>
      <c r="C533" s="19">
        <v>501190371</v>
      </c>
      <c r="D533" s="20" t="s">
        <v>642</v>
      </c>
      <c r="E533" s="21">
        <v>2.94</v>
      </c>
      <c r="F533" s="22" t="s">
        <v>90</v>
      </c>
      <c r="G533" s="22">
        <v>68</v>
      </c>
      <c r="H533" s="22" t="s">
        <v>93</v>
      </c>
      <c r="I533" s="22" t="s">
        <v>93</v>
      </c>
      <c r="J533" s="102"/>
    </row>
    <row r="534" spans="1:10" s="12" customFormat="1" ht="17.25" customHeight="1">
      <c r="A534" s="17">
        <v>525</v>
      </c>
      <c r="B534" s="18" t="s">
        <v>57</v>
      </c>
      <c r="C534" s="19">
        <v>501190372</v>
      </c>
      <c r="D534" s="20" t="s">
        <v>643</v>
      </c>
      <c r="E534" s="21">
        <v>2.29</v>
      </c>
      <c r="F534" s="22" t="s">
        <v>88</v>
      </c>
      <c r="G534" s="22">
        <v>64</v>
      </c>
      <c r="H534" s="23" t="s">
        <v>93</v>
      </c>
      <c r="I534" s="24" t="s">
        <v>87</v>
      </c>
      <c r="J534" s="102"/>
    </row>
    <row r="535" spans="1:10" s="12" customFormat="1" ht="17.25" customHeight="1">
      <c r="A535" s="25">
        <v>526</v>
      </c>
      <c r="B535" s="18" t="s">
        <v>57</v>
      </c>
      <c r="C535" s="19">
        <v>501190383</v>
      </c>
      <c r="D535" s="20" t="s">
        <v>644</v>
      </c>
      <c r="E535" s="21">
        <v>3.03</v>
      </c>
      <c r="F535" s="22" t="s">
        <v>90</v>
      </c>
      <c r="G535" s="22">
        <v>75</v>
      </c>
      <c r="H535" s="23" t="s">
        <v>90</v>
      </c>
      <c r="I535" s="22" t="s">
        <v>90</v>
      </c>
      <c r="J535" s="102"/>
    </row>
    <row r="536" spans="1:10" s="12" customFormat="1" ht="17.25" customHeight="1">
      <c r="A536" s="17">
        <v>527</v>
      </c>
      <c r="B536" s="18" t="s">
        <v>58</v>
      </c>
      <c r="C536" s="19">
        <v>501190005</v>
      </c>
      <c r="D536" s="20" t="s">
        <v>645</v>
      </c>
      <c r="E536" s="21">
        <v>2.64</v>
      </c>
      <c r="F536" s="22" t="s">
        <v>90</v>
      </c>
      <c r="G536" s="22">
        <v>58</v>
      </c>
      <c r="H536" s="23" t="s">
        <v>87</v>
      </c>
      <c r="I536" s="24" t="s">
        <v>87</v>
      </c>
      <c r="J536" s="102"/>
    </row>
    <row r="537" spans="1:10" s="12" customFormat="1" ht="17.25" customHeight="1">
      <c r="A537" s="25">
        <v>528</v>
      </c>
      <c r="B537" s="18" t="s">
        <v>58</v>
      </c>
      <c r="C537" s="40">
        <v>501190016</v>
      </c>
      <c r="D537" s="41" t="s">
        <v>646</v>
      </c>
      <c r="E537" s="42">
        <v>2.64</v>
      </c>
      <c r="F537" s="43" t="s">
        <v>90</v>
      </c>
      <c r="G537" s="43">
        <v>68</v>
      </c>
      <c r="H537" s="22" t="s">
        <v>93</v>
      </c>
      <c r="I537" s="22" t="s">
        <v>93</v>
      </c>
      <c r="J537" s="102"/>
    </row>
    <row r="538" spans="1:10" s="12" customFormat="1" ht="17.25" customHeight="1">
      <c r="A538" s="17">
        <v>529</v>
      </c>
      <c r="B538" s="18" t="s">
        <v>58</v>
      </c>
      <c r="C538" s="19">
        <v>501190024</v>
      </c>
      <c r="D538" s="20" t="s">
        <v>647</v>
      </c>
      <c r="E538" s="21">
        <v>2.94</v>
      </c>
      <c r="F538" s="22" t="s">
        <v>90</v>
      </c>
      <c r="G538" s="22">
        <v>63</v>
      </c>
      <c r="H538" s="23" t="s">
        <v>93</v>
      </c>
      <c r="I538" s="24" t="s">
        <v>93</v>
      </c>
      <c r="J538" s="102"/>
    </row>
    <row r="539" spans="1:10" s="12" customFormat="1" ht="17.25" customHeight="1">
      <c r="A539" s="25">
        <v>530</v>
      </c>
      <c r="B539" s="18" t="s">
        <v>58</v>
      </c>
      <c r="C539" s="44">
        <v>501190037</v>
      </c>
      <c r="D539" s="45" t="s">
        <v>648</v>
      </c>
      <c r="E539" s="46">
        <v>2.61</v>
      </c>
      <c r="F539" s="23" t="s">
        <v>90</v>
      </c>
      <c r="G539" s="23">
        <v>56</v>
      </c>
      <c r="H539" s="23" t="s">
        <v>87</v>
      </c>
      <c r="I539" s="24" t="s">
        <v>87</v>
      </c>
      <c r="J539" s="102"/>
    </row>
    <row r="540" spans="1:10" s="12" customFormat="1" ht="17.25" customHeight="1">
      <c r="A540" s="17">
        <v>531</v>
      </c>
      <c r="B540" s="18" t="s">
        <v>58</v>
      </c>
      <c r="C540" s="19">
        <v>501190039</v>
      </c>
      <c r="D540" s="20" t="s">
        <v>649</v>
      </c>
      <c r="E540" s="38">
        <v>2.33</v>
      </c>
      <c r="F540" s="39" t="s">
        <v>88</v>
      </c>
      <c r="G540" s="22">
        <v>60</v>
      </c>
      <c r="H540" s="23" t="s">
        <v>93</v>
      </c>
      <c r="I540" s="24" t="s">
        <v>87</v>
      </c>
      <c r="J540" s="102"/>
    </row>
    <row r="541" spans="1:10" s="12" customFormat="1" ht="17.25" customHeight="1">
      <c r="A541" s="25">
        <v>532</v>
      </c>
      <c r="B541" s="18" t="s">
        <v>58</v>
      </c>
      <c r="C541" s="40">
        <v>501190058</v>
      </c>
      <c r="D541" s="41" t="s">
        <v>650</v>
      </c>
      <c r="E541" s="42">
        <v>2.61</v>
      </c>
      <c r="F541" s="43" t="s">
        <v>90</v>
      </c>
      <c r="G541" s="43">
        <v>68</v>
      </c>
      <c r="H541" s="22" t="s">
        <v>93</v>
      </c>
      <c r="I541" s="22" t="s">
        <v>93</v>
      </c>
      <c r="J541" s="102"/>
    </row>
    <row r="542" spans="1:10" s="12" customFormat="1" ht="17.25" customHeight="1">
      <c r="A542" s="17">
        <v>533</v>
      </c>
      <c r="B542" s="18" t="s">
        <v>58</v>
      </c>
      <c r="C542" s="19">
        <v>501190069</v>
      </c>
      <c r="D542" s="20" t="s">
        <v>651</v>
      </c>
      <c r="E542" s="21">
        <v>2.14</v>
      </c>
      <c r="F542" s="22" t="s">
        <v>88</v>
      </c>
      <c r="G542" s="22">
        <v>55</v>
      </c>
      <c r="H542" s="23" t="s">
        <v>87</v>
      </c>
      <c r="I542" s="24" t="s">
        <v>87</v>
      </c>
      <c r="J542" s="102"/>
    </row>
    <row r="543" spans="1:10" s="12" customFormat="1" ht="17.25" customHeight="1">
      <c r="A543" s="25">
        <v>534</v>
      </c>
      <c r="B543" s="18" t="s">
        <v>58</v>
      </c>
      <c r="C543" s="19">
        <v>501190085</v>
      </c>
      <c r="D543" s="20" t="s">
        <v>652</v>
      </c>
      <c r="E543" s="21">
        <v>2.78</v>
      </c>
      <c r="F543" s="22" t="s">
        <v>90</v>
      </c>
      <c r="G543" s="22">
        <v>61</v>
      </c>
      <c r="H543" s="23" t="s">
        <v>93</v>
      </c>
      <c r="I543" s="24" t="s">
        <v>93</v>
      </c>
      <c r="J543" s="102"/>
    </row>
    <row r="544" spans="1:10" s="12" customFormat="1" ht="17.25" customHeight="1">
      <c r="A544" s="17">
        <v>535</v>
      </c>
      <c r="B544" s="18" t="s">
        <v>58</v>
      </c>
      <c r="C544" s="19">
        <v>501190092</v>
      </c>
      <c r="D544" s="20" t="s">
        <v>653</v>
      </c>
      <c r="E544" s="21">
        <v>2.67</v>
      </c>
      <c r="F544" s="22" t="s">
        <v>90</v>
      </c>
      <c r="G544" s="22">
        <v>58</v>
      </c>
      <c r="H544" s="23" t="s">
        <v>87</v>
      </c>
      <c r="I544" s="24" t="s">
        <v>87</v>
      </c>
      <c r="J544" s="102"/>
    </row>
    <row r="545" spans="1:10" s="12" customFormat="1" ht="17.25" customHeight="1">
      <c r="A545" s="25">
        <v>536</v>
      </c>
      <c r="B545" s="18" t="s">
        <v>58</v>
      </c>
      <c r="C545" s="47">
        <v>501190099</v>
      </c>
      <c r="D545" s="48" t="s">
        <v>654</v>
      </c>
      <c r="E545" s="49">
        <v>2.86</v>
      </c>
      <c r="F545" s="25" t="s">
        <v>90</v>
      </c>
      <c r="G545" s="23">
        <v>61</v>
      </c>
      <c r="H545" s="23" t="s">
        <v>93</v>
      </c>
      <c r="I545" s="24" t="s">
        <v>93</v>
      </c>
      <c r="J545" s="102"/>
    </row>
    <row r="546" spans="1:10" s="12" customFormat="1" ht="17.25" customHeight="1">
      <c r="A546" s="17">
        <v>537</v>
      </c>
      <c r="B546" s="18" t="s">
        <v>58</v>
      </c>
      <c r="C546" s="19">
        <v>501190100</v>
      </c>
      <c r="D546" s="20" t="s">
        <v>655</v>
      </c>
      <c r="E546" s="21">
        <v>3.06</v>
      </c>
      <c r="F546" s="22" t="s">
        <v>90</v>
      </c>
      <c r="G546" s="22">
        <v>58</v>
      </c>
      <c r="H546" s="23" t="s">
        <v>87</v>
      </c>
      <c r="I546" s="24" t="s">
        <v>87</v>
      </c>
      <c r="J546" s="102"/>
    </row>
    <row r="547" spans="1:10" s="12" customFormat="1" ht="17.25" customHeight="1">
      <c r="A547" s="25">
        <v>538</v>
      </c>
      <c r="B547" s="18" t="s">
        <v>58</v>
      </c>
      <c r="C547" s="19">
        <v>501190109</v>
      </c>
      <c r="D547" s="20" t="s">
        <v>656</v>
      </c>
      <c r="E547" s="21">
        <v>2.31</v>
      </c>
      <c r="F547" s="22" t="s">
        <v>88</v>
      </c>
      <c r="G547" s="22">
        <v>69</v>
      </c>
      <c r="H547" s="22" t="s">
        <v>93</v>
      </c>
      <c r="I547" s="24" t="s">
        <v>87</v>
      </c>
      <c r="J547" s="102"/>
    </row>
    <row r="548" spans="1:10" s="12" customFormat="1" ht="17.25" customHeight="1">
      <c r="A548" s="17">
        <v>539</v>
      </c>
      <c r="B548" s="18" t="s">
        <v>58</v>
      </c>
      <c r="C548" s="50">
        <v>501190115</v>
      </c>
      <c r="D548" s="51" t="s">
        <v>657</v>
      </c>
      <c r="E548" s="52">
        <v>2.42</v>
      </c>
      <c r="F548" s="53" t="s">
        <v>88</v>
      </c>
      <c r="G548" s="54">
        <v>55</v>
      </c>
      <c r="H548" s="23" t="s">
        <v>87</v>
      </c>
      <c r="I548" s="24" t="s">
        <v>87</v>
      </c>
      <c r="J548" s="102"/>
    </row>
    <row r="549" spans="1:10" s="12" customFormat="1" ht="17.25" customHeight="1">
      <c r="A549" s="25">
        <v>540</v>
      </c>
      <c r="B549" s="18" t="s">
        <v>58</v>
      </c>
      <c r="C549" s="19">
        <v>501190117</v>
      </c>
      <c r="D549" s="20" t="s">
        <v>658</v>
      </c>
      <c r="E549" s="21">
        <v>2.44</v>
      </c>
      <c r="F549" s="22" t="s">
        <v>88</v>
      </c>
      <c r="G549" s="22">
        <v>75</v>
      </c>
      <c r="H549" s="23" t="s">
        <v>90</v>
      </c>
      <c r="I549" s="24" t="s">
        <v>87</v>
      </c>
      <c r="J549" s="102"/>
    </row>
    <row r="550" spans="1:10" s="12" customFormat="1" ht="17.25" customHeight="1">
      <c r="A550" s="17">
        <v>541</v>
      </c>
      <c r="B550" s="18" t="s">
        <v>58</v>
      </c>
      <c r="C550" s="19">
        <v>501190122</v>
      </c>
      <c r="D550" s="20" t="s">
        <v>659</v>
      </c>
      <c r="E550" s="21">
        <v>2.44</v>
      </c>
      <c r="F550" s="22" t="s">
        <v>88</v>
      </c>
      <c r="G550" s="22">
        <v>53</v>
      </c>
      <c r="H550" s="23" t="s">
        <v>87</v>
      </c>
      <c r="I550" s="24" t="s">
        <v>87</v>
      </c>
      <c r="J550" s="102"/>
    </row>
    <row r="551" spans="1:10" s="12" customFormat="1" ht="17.25" customHeight="1">
      <c r="A551" s="25">
        <v>542</v>
      </c>
      <c r="B551" s="18" t="s">
        <v>58</v>
      </c>
      <c r="C551" s="19">
        <v>501190133</v>
      </c>
      <c r="D551" s="20" t="s">
        <v>660</v>
      </c>
      <c r="E551" s="21">
        <v>2.22</v>
      </c>
      <c r="F551" s="22" t="s">
        <v>88</v>
      </c>
      <c r="G551" s="22">
        <v>55</v>
      </c>
      <c r="H551" s="23" t="s">
        <v>87</v>
      </c>
      <c r="I551" s="24" t="s">
        <v>87</v>
      </c>
      <c r="J551" s="102"/>
    </row>
    <row r="552" spans="1:10" s="12" customFormat="1" ht="17.25" customHeight="1">
      <c r="A552" s="17">
        <v>543</v>
      </c>
      <c r="B552" s="18" t="s">
        <v>58</v>
      </c>
      <c r="C552" s="40">
        <v>501190146</v>
      </c>
      <c r="D552" s="41" t="s">
        <v>661</v>
      </c>
      <c r="E552" s="42">
        <v>2.58</v>
      </c>
      <c r="F552" s="43" t="s">
        <v>90</v>
      </c>
      <c r="G552" s="43">
        <v>68</v>
      </c>
      <c r="H552" s="22" t="s">
        <v>93</v>
      </c>
      <c r="I552" s="22" t="s">
        <v>93</v>
      </c>
      <c r="J552" s="102"/>
    </row>
    <row r="553" spans="1:10" s="12" customFormat="1" ht="17.25" customHeight="1">
      <c r="A553" s="25">
        <v>544</v>
      </c>
      <c r="B553" s="18" t="s">
        <v>58</v>
      </c>
      <c r="C553" s="32">
        <v>501190154</v>
      </c>
      <c r="D553" s="33" t="s">
        <v>662</v>
      </c>
      <c r="E553" s="34">
        <v>2.83</v>
      </c>
      <c r="F553" s="22" t="s">
        <v>90</v>
      </c>
      <c r="G553" s="34">
        <v>63</v>
      </c>
      <c r="H553" s="23" t="s">
        <v>93</v>
      </c>
      <c r="I553" s="24" t="s">
        <v>93</v>
      </c>
      <c r="J553" s="102"/>
    </row>
    <row r="554" spans="1:10" s="12" customFormat="1" ht="17.25" customHeight="1">
      <c r="A554" s="17">
        <v>545</v>
      </c>
      <c r="B554" s="18" t="s">
        <v>58</v>
      </c>
      <c r="C554" s="40">
        <v>501190170</v>
      </c>
      <c r="D554" s="41" t="s">
        <v>663</v>
      </c>
      <c r="E554" s="42">
        <v>2.81</v>
      </c>
      <c r="F554" s="43" t="s">
        <v>90</v>
      </c>
      <c r="G554" s="43">
        <v>65</v>
      </c>
      <c r="H554" s="22" t="s">
        <v>93</v>
      </c>
      <c r="I554" s="22" t="s">
        <v>93</v>
      </c>
      <c r="J554" s="102"/>
    </row>
    <row r="555" spans="1:10" s="12" customFormat="1" ht="17.25" customHeight="1">
      <c r="A555" s="25">
        <v>546</v>
      </c>
      <c r="B555" s="18" t="s">
        <v>58</v>
      </c>
      <c r="C555" s="19">
        <v>501190187</v>
      </c>
      <c r="D555" s="20" t="s">
        <v>664</v>
      </c>
      <c r="E555" s="21">
        <v>2.31</v>
      </c>
      <c r="F555" s="22" t="s">
        <v>88</v>
      </c>
      <c r="G555" s="22">
        <v>63</v>
      </c>
      <c r="H555" s="23" t="s">
        <v>93</v>
      </c>
      <c r="I555" s="24" t="s">
        <v>87</v>
      </c>
      <c r="J555" s="102"/>
    </row>
    <row r="556" spans="1:10" s="12" customFormat="1" ht="17.25" customHeight="1">
      <c r="A556" s="17">
        <v>547</v>
      </c>
      <c r="B556" s="18" t="s">
        <v>58</v>
      </c>
      <c r="C556" s="44">
        <v>501190201</v>
      </c>
      <c r="D556" s="45" t="s">
        <v>665</v>
      </c>
      <c r="E556" s="46">
        <v>2.97</v>
      </c>
      <c r="F556" s="23" t="s">
        <v>90</v>
      </c>
      <c r="G556" s="23">
        <v>58</v>
      </c>
      <c r="H556" s="23" t="s">
        <v>87</v>
      </c>
      <c r="I556" s="24" t="s">
        <v>87</v>
      </c>
      <c r="J556" s="102"/>
    </row>
    <row r="557" spans="1:10" s="12" customFormat="1" ht="17.25" customHeight="1">
      <c r="A557" s="25">
        <v>548</v>
      </c>
      <c r="B557" s="18" t="s">
        <v>58</v>
      </c>
      <c r="C557" s="19">
        <v>501190203</v>
      </c>
      <c r="D557" s="20" t="s">
        <v>666</v>
      </c>
      <c r="E557" s="21">
        <v>2.19</v>
      </c>
      <c r="F557" s="22" t="s">
        <v>88</v>
      </c>
      <c r="G557" s="22">
        <v>51</v>
      </c>
      <c r="H557" s="23" t="s">
        <v>87</v>
      </c>
      <c r="I557" s="22" t="s">
        <v>764</v>
      </c>
      <c r="J557" s="102"/>
    </row>
    <row r="558" spans="1:10" s="12" customFormat="1" ht="17.25" customHeight="1">
      <c r="A558" s="17">
        <v>549</v>
      </c>
      <c r="B558" s="18" t="s">
        <v>58</v>
      </c>
      <c r="C558" s="19">
        <v>501190225</v>
      </c>
      <c r="D558" s="20" t="s">
        <v>667</v>
      </c>
      <c r="E558" s="21">
        <v>2.56</v>
      </c>
      <c r="F558" s="22" t="s">
        <v>90</v>
      </c>
      <c r="G558" s="22">
        <v>61</v>
      </c>
      <c r="H558" s="23" t="s">
        <v>93</v>
      </c>
      <c r="I558" s="24" t="s">
        <v>93</v>
      </c>
      <c r="J558" s="102"/>
    </row>
    <row r="559" spans="1:10" s="12" customFormat="1" ht="17.25" customHeight="1">
      <c r="A559" s="25">
        <v>550</v>
      </c>
      <c r="B559" s="18" t="s">
        <v>58</v>
      </c>
      <c r="C559" s="40">
        <v>501190231</v>
      </c>
      <c r="D559" s="41" t="s">
        <v>668</v>
      </c>
      <c r="E559" s="42">
        <v>2.69</v>
      </c>
      <c r="F559" s="43" t="s">
        <v>90</v>
      </c>
      <c r="G559" s="43">
        <v>71</v>
      </c>
      <c r="H559" s="22" t="s">
        <v>90</v>
      </c>
      <c r="I559" s="22" t="s">
        <v>90</v>
      </c>
      <c r="J559" s="102"/>
    </row>
    <row r="560" spans="1:10" s="12" customFormat="1" ht="17.25" customHeight="1">
      <c r="A560" s="17">
        <v>551</v>
      </c>
      <c r="B560" s="18" t="s">
        <v>58</v>
      </c>
      <c r="C560" s="19">
        <v>501190243</v>
      </c>
      <c r="D560" s="20" t="s">
        <v>669</v>
      </c>
      <c r="E560" s="38">
        <v>2.81</v>
      </c>
      <c r="F560" s="39" t="s">
        <v>90</v>
      </c>
      <c r="G560" s="22">
        <v>58</v>
      </c>
      <c r="H560" s="23" t="s">
        <v>87</v>
      </c>
      <c r="I560" s="24" t="s">
        <v>87</v>
      </c>
      <c r="J560" s="102"/>
    </row>
    <row r="561" spans="1:10" s="12" customFormat="1" ht="17.25" customHeight="1">
      <c r="A561" s="25">
        <v>552</v>
      </c>
      <c r="B561" s="18" t="s">
        <v>58</v>
      </c>
      <c r="C561" s="19">
        <v>501190260</v>
      </c>
      <c r="D561" s="20" t="s">
        <v>670</v>
      </c>
      <c r="E561" s="21">
        <v>2.42</v>
      </c>
      <c r="F561" s="22" t="s">
        <v>88</v>
      </c>
      <c r="G561" s="22">
        <v>60</v>
      </c>
      <c r="H561" s="23" t="s">
        <v>93</v>
      </c>
      <c r="I561" s="24" t="s">
        <v>87</v>
      </c>
      <c r="J561" s="102"/>
    </row>
    <row r="562" spans="1:10" s="12" customFormat="1" ht="17.25" customHeight="1">
      <c r="A562" s="17">
        <v>553</v>
      </c>
      <c r="B562" s="18" t="s">
        <v>58</v>
      </c>
      <c r="C562" s="50">
        <v>501190264</v>
      </c>
      <c r="D562" s="51" t="s">
        <v>671</v>
      </c>
      <c r="E562" s="52">
        <v>0.33</v>
      </c>
      <c r="F562" s="53" t="s">
        <v>417</v>
      </c>
      <c r="G562" s="54">
        <v>73</v>
      </c>
      <c r="H562" s="22" t="s">
        <v>90</v>
      </c>
      <c r="I562" s="22" t="s">
        <v>417</v>
      </c>
      <c r="J562" s="102"/>
    </row>
    <row r="563" spans="1:10" s="12" customFormat="1" ht="17.25" customHeight="1">
      <c r="A563" s="25">
        <v>554</v>
      </c>
      <c r="B563" s="18" t="s">
        <v>58</v>
      </c>
      <c r="C563" s="19">
        <v>501190268</v>
      </c>
      <c r="D563" s="20" t="s">
        <v>672</v>
      </c>
      <c r="E563" s="21">
        <v>2.67</v>
      </c>
      <c r="F563" s="22" t="s">
        <v>90</v>
      </c>
      <c r="G563" s="22">
        <v>78</v>
      </c>
      <c r="H563" s="23" t="s">
        <v>90</v>
      </c>
      <c r="I563" s="22" t="s">
        <v>90</v>
      </c>
      <c r="J563" s="102"/>
    </row>
    <row r="564" spans="1:10" s="12" customFormat="1" ht="17.25" customHeight="1">
      <c r="A564" s="17">
        <v>555</v>
      </c>
      <c r="B564" s="18" t="s">
        <v>58</v>
      </c>
      <c r="C564" s="19">
        <v>501190277</v>
      </c>
      <c r="D564" s="20" t="s">
        <v>673</v>
      </c>
      <c r="E564" s="21">
        <v>2.81</v>
      </c>
      <c r="F564" s="22" t="s">
        <v>90</v>
      </c>
      <c r="G564" s="22">
        <v>65</v>
      </c>
      <c r="H564" s="22" t="s">
        <v>93</v>
      </c>
      <c r="I564" s="22" t="s">
        <v>93</v>
      </c>
      <c r="J564" s="102"/>
    </row>
    <row r="565" spans="1:10" s="12" customFormat="1" ht="17.25" customHeight="1">
      <c r="A565" s="25">
        <v>556</v>
      </c>
      <c r="B565" s="18" t="s">
        <v>58</v>
      </c>
      <c r="C565" s="19">
        <v>501190291</v>
      </c>
      <c r="D565" s="20" t="s">
        <v>674</v>
      </c>
      <c r="E565" s="55">
        <v>3.28</v>
      </c>
      <c r="F565" s="22" t="s">
        <v>104</v>
      </c>
      <c r="G565" s="22">
        <v>65</v>
      </c>
      <c r="H565" s="22" t="s">
        <v>93</v>
      </c>
      <c r="I565" s="22" t="s">
        <v>93</v>
      </c>
      <c r="J565" s="102"/>
    </row>
    <row r="566" spans="1:10" s="12" customFormat="1" ht="17.25" customHeight="1">
      <c r="A566" s="17">
        <v>557</v>
      </c>
      <c r="B566" s="18" t="s">
        <v>58</v>
      </c>
      <c r="C566" s="19">
        <v>501190294</v>
      </c>
      <c r="D566" s="20" t="s">
        <v>675</v>
      </c>
      <c r="E566" s="21">
        <v>2.25</v>
      </c>
      <c r="F566" s="22" t="s">
        <v>88</v>
      </c>
      <c r="G566" s="22">
        <v>60</v>
      </c>
      <c r="H566" s="23" t="s">
        <v>93</v>
      </c>
      <c r="I566" s="24" t="s">
        <v>87</v>
      </c>
      <c r="J566" s="102"/>
    </row>
    <row r="567" spans="1:10" s="12" customFormat="1" ht="17.25" customHeight="1">
      <c r="A567" s="25">
        <v>558</v>
      </c>
      <c r="B567" s="18" t="s">
        <v>58</v>
      </c>
      <c r="C567" s="19">
        <v>501190301</v>
      </c>
      <c r="D567" s="20" t="s">
        <v>676</v>
      </c>
      <c r="E567" s="21">
        <v>2.11</v>
      </c>
      <c r="F567" s="22" t="s">
        <v>88</v>
      </c>
      <c r="G567" s="22">
        <v>63</v>
      </c>
      <c r="H567" s="23" t="s">
        <v>93</v>
      </c>
      <c r="I567" s="24" t="s">
        <v>87</v>
      </c>
      <c r="J567" s="102"/>
    </row>
    <row r="568" spans="1:10" s="12" customFormat="1" ht="17.25" customHeight="1">
      <c r="A568" s="17">
        <v>559</v>
      </c>
      <c r="B568" s="18" t="s">
        <v>58</v>
      </c>
      <c r="C568" s="19">
        <v>501190312</v>
      </c>
      <c r="D568" s="20" t="s">
        <v>406</v>
      </c>
      <c r="E568" s="21">
        <v>2.94</v>
      </c>
      <c r="F568" s="22" t="s">
        <v>90</v>
      </c>
      <c r="G568" s="22">
        <v>65</v>
      </c>
      <c r="H568" s="22" t="s">
        <v>93</v>
      </c>
      <c r="I568" s="22" t="s">
        <v>93</v>
      </c>
      <c r="J568" s="102"/>
    </row>
    <row r="569" spans="1:10" s="12" customFormat="1" ht="17.25" customHeight="1">
      <c r="A569" s="25">
        <v>560</v>
      </c>
      <c r="B569" s="18" t="s">
        <v>58</v>
      </c>
      <c r="C569" s="19">
        <v>501190313</v>
      </c>
      <c r="D569" s="20" t="s">
        <v>677</v>
      </c>
      <c r="E569" s="21">
        <v>3.31</v>
      </c>
      <c r="F569" s="22" t="s">
        <v>104</v>
      </c>
      <c r="G569" s="22">
        <v>57</v>
      </c>
      <c r="H569" s="23" t="s">
        <v>87</v>
      </c>
      <c r="I569" s="24" t="s">
        <v>87</v>
      </c>
      <c r="J569" s="102"/>
    </row>
    <row r="570" spans="1:10" s="12" customFormat="1" ht="17.25" customHeight="1">
      <c r="A570" s="17">
        <v>561</v>
      </c>
      <c r="B570" s="18" t="s">
        <v>58</v>
      </c>
      <c r="C570" s="19">
        <v>501190322</v>
      </c>
      <c r="D570" s="20" t="s">
        <v>678</v>
      </c>
      <c r="E570" s="38">
        <v>2.56</v>
      </c>
      <c r="F570" s="39" t="s">
        <v>90</v>
      </c>
      <c r="G570" s="22">
        <v>58</v>
      </c>
      <c r="H570" s="23" t="s">
        <v>87</v>
      </c>
      <c r="I570" s="24" t="s">
        <v>87</v>
      </c>
      <c r="J570" s="102"/>
    </row>
    <row r="571" spans="1:10" s="12" customFormat="1" ht="17.25" customHeight="1">
      <c r="A571" s="25">
        <v>562</v>
      </c>
      <c r="B571" s="18" t="s">
        <v>58</v>
      </c>
      <c r="C571" s="19">
        <v>501190343</v>
      </c>
      <c r="D571" s="20" t="s">
        <v>679</v>
      </c>
      <c r="E571" s="21">
        <v>2.92</v>
      </c>
      <c r="F571" s="22" t="s">
        <v>90</v>
      </c>
      <c r="G571" s="22">
        <v>63</v>
      </c>
      <c r="H571" s="23" t="s">
        <v>93</v>
      </c>
      <c r="I571" s="24" t="s">
        <v>93</v>
      </c>
      <c r="J571" s="102"/>
    </row>
    <row r="572" spans="1:10" s="12" customFormat="1" ht="17.25" customHeight="1">
      <c r="A572" s="17">
        <v>563</v>
      </c>
      <c r="B572" s="18" t="s">
        <v>58</v>
      </c>
      <c r="C572" s="19">
        <v>501190344</v>
      </c>
      <c r="D572" s="20" t="s">
        <v>680</v>
      </c>
      <c r="E572" s="21">
        <v>2.97</v>
      </c>
      <c r="F572" s="22" t="s">
        <v>90</v>
      </c>
      <c r="G572" s="22">
        <v>71</v>
      </c>
      <c r="H572" s="22" t="s">
        <v>90</v>
      </c>
      <c r="I572" s="22" t="s">
        <v>90</v>
      </c>
      <c r="J572" s="102"/>
    </row>
    <row r="573" spans="1:10" s="12" customFormat="1" ht="17.25" customHeight="1">
      <c r="A573" s="25">
        <v>564</v>
      </c>
      <c r="B573" s="18" t="s">
        <v>58</v>
      </c>
      <c r="C573" s="56">
        <v>501190357</v>
      </c>
      <c r="D573" s="57" t="s">
        <v>681</v>
      </c>
      <c r="E573" s="49">
        <v>2.78</v>
      </c>
      <c r="F573" s="25" t="s">
        <v>90</v>
      </c>
      <c r="G573" s="25">
        <v>64</v>
      </c>
      <c r="H573" s="23" t="s">
        <v>93</v>
      </c>
      <c r="I573" s="24" t="s">
        <v>93</v>
      </c>
      <c r="J573" s="102"/>
    </row>
    <row r="574" spans="1:10" s="12" customFormat="1" ht="17.25" customHeight="1">
      <c r="A574" s="17">
        <v>565</v>
      </c>
      <c r="B574" s="18" t="s">
        <v>58</v>
      </c>
      <c r="C574" s="19">
        <v>501190369</v>
      </c>
      <c r="D574" s="20" t="s">
        <v>682</v>
      </c>
      <c r="E574" s="21">
        <v>2.67</v>
      </c>
      <c r="F574" s="22" t="s">
        <v>90</v>
      </c>
      <c r="G574" s="22">
        <v>58</v>
      </c>
      <c r="H574" s="23" t="s">
        <v>87</v>
      </c>
      <c r="I574" s="24" t="s">
        <v>87</v>
      </c>
      <c r="J574" s="102"/>
    </row>
    <row r="575" spans="1:10" s="12" customFormat="1" ht="17.25" customHeight="1">
      <c r="A575" s="25">
        <v>566</v>
      </c>
      <c r="B575" s="18" t="s">
        <v>58</v>
      </c>
      <c r="C575" s="19">
        <v>501190375</v>
      </c>
      <c r="D575" s="59" t="s">
        <v>683</v>
      </c>
      <c r="E575" s="21">
        <v>2.92</v>
      </c>
      <c r="F575" s="22" t="s">
        <v>90</v>
      </c>
      <c r="G575" s="22">
        <v>55</v>
      </c>
      <c r="H575" s="23" t="s">
        <v>87</v>
      </c>
      <c r="I575" s="24" t="s">
        <v>87</v>
      </c>
      <c r="J575" s="102"/>
    </row>
    <row r="576" spans="1:10" s="12" customFormat="1" ht="17.25" customHeight="1">
      <c r="A576" s="17">
        <v>567</v>
      </c>
      <c r="B576" s="18" t="s">
        <v>58</v>
      </c>
      <c r="C576" s="19">
        <v>501190376</v>
      </c>
      <c r="D576" s="20" t="s">
        <v>684</v>
      </c>
      <c r="E576" s="21">
        <v>2.28</v>
      </c>
      <c r="F576" s="22" t="s">
        <v>88</v>
      </c>
      <c r="G576" s="22">
        <v>68</v>
      </c>
      <c r="H576" s="22" t="s">
        <v>93</v>
      </c>
      <c r="I576" s="24" t="s">
        <v>87</v>
      </c>
      <c r="J576" s="102"/>
    </row>
    <row r="577" spans="1:10" s="12" customFormat="1" ht="17.25" customHeight="1">
      <c r="A577" s="25">
        <v>568</v>
      </c>
      <c r="B577" s="18" t="s">
        <v>58</v>
      </c>
      <c r="C577" s="19">
        <v>501190386</v>
      </c>
      <c r="D577" s="20" t="s">
        <v>685</v>
      </c>
      <c r="E577" s="38">
        <v>2.64</v>
      </c>
      <c r="F577" s="39" t="s">
        <v>90</v>
      </c>
      <c r="G577" s="22">
        <v>58</v>
      </c>
      <c r="H577" s="23" t="s">
        <v>87</v>
      </c>
      <c r="I577" s="24" t="s">
        <v>87</v>
      </c>
      <c r="J577" s="102"/>
    </row>
    <row r="578" spans="1:10" s="12" customFormat="1" ht="17.25" customHeight="1">
      <c r="A578" s="17">
        <v>569</v>
      </c>
      <c r="B578" s="18" t="s">
        <v>58</v>
      </c>
      <c r="C578" s="19">
        <v>501190396</v>
      </c>
      <c r="D578" s="20" t="s">
        <v>686</v>
      </c>
      <c r="E578" s="21">
        <v>2.58</v>
      </c>
      <c r="F578" s="22" t="s">
        <v>90</v>
      </c>
      <c r="G578" s="22">
        <v>70</v>
      </c>
      <c r="H578" s="22" t="s">
        <v>90</v>
      </c>
      <c r="I578" s="22" t="s">
        <v>90</v>
      </c>
      <c r="J578" s="102"/>
    </row>
    <row r="579" spans="1:10" s="12" customFormat="1" ht="17.25" customHeight="1">
      <c r="A579" s="25">
        <v>570</v>
      </c>
      <c r="B579" s="17" t="s">
        <v>59</v>
      </c>
      <c r="C579" s="19">
        <v>501190009</v>
      </c>
      <c r="D579" s="20" t="s">
        <v>687</v>
      </c>
      <c r="E579" s="21">
        <v>2.53</v>
      </c>
      <c r="F579" s="22" t="s">
        <v>90</v>
      </c>
      <c r="G579" s="22">
        <v>58</v>
      </c>
      <c r="H579" s="23" t="s">
        <v>87</v>
      </c>
      <c r="I579" s="24" t="s">
        <v>87</v>
      </c>
      <c r="J579" s="102"/>
    </row>
    <row r="580" spans="1:10" s="12" customFormat="1" ht="17.25" customHeight="1">
      <c r="A580" s="17">
        <v>571</v>
      </c>
      <c r="B580" s="17" t="s">
        <v>59</v>
      </c>
      <c r="C580" s="19">
        <v>501190017</v>
      </c>
      <c r="D580" s="20" t="s">
        <v>688</v>
      </c>
      <c r="E580" s="21">
        <v>2.39</v>
      </c>
      <c r="F580" s="22" t="s">
        <v>88</v>
      </c>
      <c r="G580" s="22">
        <v>64</v>
      </c>
      <c r="H580" s="23" t="s">
        <v>93</v>
      </c>
      <c r="I580" s="24" t="s">
        <v>87</v>
      </c>
      <c r="J580" s="102"/>
    </row>
    <row r="581" spans="1:10" s="12" customFormat="1" ht="17.25" customHeight="1">
      <c r="A581" s="25">
        <v>572</v>
      </c>
      <c r="B581" s="17" t="s">
        <v>59</v>
      </c>
      <c r="C581" s="19">
        <v>501190026</v>
      </c>
      <c r="D581" s="20" t="s">
        <v>689</v>
      </c>
      <c r="E581" s="21">
        <v>3</v>
      </c>
      <c r="F581" s="22" t="s">
        <v>90</v>
      </c>
      <c r="G581" s="22">
        <v>62</v>
      </c>
      <c r="H581" s="23" t="s">
        <v>93</v>
      </c>
      <c r="I581" s="24" t="s">
        <v>93</v>
      </c>
      <c r="J581" s="102"/>
    </row>
    <row r="582" spans="1:10" s="12" customFormat="1" ht="17.25" customHeight="1">
      <c r="A582" s="17">
        <v>573</v>
      </c>
      <c r="B582" s="17" t="s">
        <v>59</v>
      </c>
      <c r="C582" s="19">
        <v>501190027</v>
      </c>
      <c r="D582" s="20" t="s">
        <v>690</v>
      </c>
      <c r="E582" s="21">
        <v>2.69</v>
      </c>
      <c r="F582" s="22" t="s">
        <v>90</v>
      </c>
      <c r="G582" s="22">
        <v>69</v>
      </c>
      <c r="H582" s="22" t="s">
        <v>93</v>
      </c>
      <c r="I582" s="22" t="s">
        <v>93</v>
      </c>
      <c r="J582" s="102"/>
    </row>
    <row r="583" spans="1:10" s="12" customFormat="1" ht="17.25" customHeight="1">
      <c r="A583" s="25">
        <v>574</v>
      </c>
      <c r="B583" s="17" t="s">
        <v>59</v>
      </c>
      <c r="C583" s="50">
        <v>501190042</v>
      </c>
      <c r="D583" s="51" t="s">
        <v>691</v>
      </c>
      <c r="E583" s="52">
        <v>2.53</v>
      </c>
      <c r="F583" s="53" t="s">
        <v>90</v>
      </c>
      <c r="G583" s="54">
        <v>85</v>
      </c>
      <c r="H583" s="23" t="s">
        <v>111</v>
      </c>
      <c r="I583" s="22" t="s">
        <v>90</v>
      </c>
      <c r="J583" s="102"/>
    </row>
    <row r="584" spans="1:10" s="12" customFormat="1" ht="17.25" customHeight="1">
      <c r="A584" s="17">
        <v>575</v>
      </c>
      <c r="B584" s="17" t="s">
        <v>59</v>
      </c>
      <c r="C584" s="19">
        <v>501190066</v>
      </c>
      <c r="D584" s="59" t="s">
        <v>692</v>
      </c>
      <c r="E584" s="21">
        <v>2.64</v>
      </c>
      <c r="F584" s="22" t="s">
        <v>90</v>
      </c>
      <c r="G584" s="22">
        <v>56</v>
      </c>
      <c r="H584" s="23" t="s">
        <v>87</v>
      </c>
      <c r="I584" s="24" t="s">
        <v>87</v>
      </c>
      <c r="J584" s="102"/>
    </row>
    <row r="585" spans="1:10" s="12" customFormat="1" ht="17.25" customHeight="1">
      <c r="A585" s="25">
        <v>576</v>
      </c>
      <c r="B585" s="17" t="s">
        <v>59</v>
      </c>
      <c r="C585" s="19">
        <v>501190068</v>
      </c>
      <c r="D585" s="20" t="s">
        <v>693</v>
      </c>
      <c r="E585" s="21">
        <v>2.58</v>
      </c>
      <c r="F585" s="22" t="s">
        <v>90</v>
      </c>
      <c r="G585" s="22">
        <v>81</v>
      </c>
      <c r="H585" s="23" t="s">
        <v>111</v>
      </c>
      <c r="I585" s="22" t="s">
        <v>90</v>
      </c>
      <c r="J585" s="102"/>
    </row>
    <row r="586" spans="1:10" s="12" customFormat="1" ht="17.25" customHeight="1">
      <c r="A586" s="17">
        <v>577</v>
      </c>
      <c r="B586" s="17" t="s">
        <v>59</v>
      </c>
      <c r="C586" s="19">
        <v>501190080</v>
      </c>
      <c r="D586" s="20" t="s">
        <v>694</v>
      </c>
      <c r="E586" s="21">
        <v>2.86</v>
      </c>
      <c r="F586" s="22" t="s">
        <v>90</v>
      </c>
      <c r="G586" s="22">
        <v>60</v>
      </c>
      <c r="H586" s="23" t="s">
        <v>93</v>
      </c>
      <c r="I586" s="24" t="s">
        <v>93</v>
      </c>
      <c r="J586" s="102"/>
    </row>
    <row r="587" spans="1:10" s="12" customFormat="1" ht="17.25" customHeight="1">
      <c r="A587" s="25">
        <v>578</v>
      </c>
      <c r="B587" s="17" t="s">
        <v>59</v>
      </c>
      <c r="C587" s="19">
        <v>501190089</v>
      </c>
      <c r="D587" s="20" t="s">
        <v>695</v>
      </c>
      <c r="E587" s="21">
        <v>3.14</v>
      </c>
      <c r="F587" s="22" t="s">
        <v>90</v>
      </c>
      <c r="G587" s="22">
        <v>77</v>
      </c>
      <c r="H587" s="23" t="s">
        <v>90</v>
      </c>
      <c r="I587" s="22" t="s">
        <v>90</v>
      </c>
      <c r="J587" s="102"/>
    </row>
    <row r="588" spans="1:10" s="12" customFormat="1" ht="17.25" customHeight="1">
      <c r="A588" s="17">
        <v>579</v>
      </c>
      <c r="B588" s="17" t="s">
        <v>59</v>
      </c>
      <c r="C588" s="19">
        <v>501190095</v>
      </c>
      <c r="D588" s="20" t="s">
        <v>696</v>
      </c>
      <c r="E588" s="21">
        <v>2.14</v>
      </c>
      <c r="F588" s="22" t="s">
        <v>88</v>
      </c>
      <c r="G588" s="22">
        <v>55</v>
      </c>
      <c r="H588" s="23" t="s">
        <v>87</v>
      </c>
      <c r="I588" s="24" t="s">
        <v>87</v>
      </c>
      <c r="J588" s="102"/>
    </row>
    <row r="589" spans="1:10" s="12" customFormat="1" ht="17.25" customHeight="1">
      <c r="A589" s="25">
        <v>580</v>
      </c>
      <c r="B589" s="17" t="s">
        <v>59</v>
      </c>
      <c r="C589" s="32">
        <v>501190098</v>
      </c>
      <c r="D589" s="33" t="s">
        <v>697</v>
      </c>
      <c r="E589" s="34">
        <v>2.86</v>
      </c>
      <c r="F589" s="22" t="s">
        <v>90</v>
      </c>
      <c r="G589" s="34">
        <v>78</v>
      </c>
      <c r="H589" s="23" t="s">
        <v>90</v>
      </c>
      <c r="I589" s="22" t="s">
        <v>90</v>
      </c>
      <c r="J589" s="102"/>
    </row>
    <row r="590" spans="1:10" s="12" customFormat="1" ht="17.25" customHeight="1">
      <c r="A590" s="17">
        <v>581</v>
      </c>
      <c r="B590" s="17" t="s">
        <v>59</v>
      </c>
      <c r="C590" s="19">
        <v>501190108</v>
      </c>
      <c r="D590" s="20" t="s">
        <v>698</v>
      </c>
      <c r="E590" s="21">
        <v>2.67</v>
      </c>
      <c r="F590" s="22" t="s">
        <v>90</v>
      </c>
      <c r="G590" s="22">
        <v>70</v>
      </c>
      <c r="H590" s="22" t="s">
        <v>90</v>
      </c>
      <c r="I590" s="22" t="s">
        <v>90</v>
      </c>
      <c r="J590" s="102"/>
    </row>
    <row r="591" spans="1:10" s="12" customFormat="1" ht="17.25" customHeight="1">
      <c r="A591" s="25">
        <v>582</v>
      </c>
      <c r="B591" s="17" t="s">
        <v>59</v>
      </c>
      <c r="C591" s="19">
        <v>501190116</v>
      </c>
      <c r="D591" s="59" t="s">
        <v>699</v>
      </c>
      <c r="E591" s="21">
        <v>2.42</v>
      </c>
      <c r="F591" s="22" t="s">
        <v>88</v>
      </c>
      <c r="G591" s="22">
        <v>64</v>
      </c>
      <c r="H591" s="23" t="s">
        <v>93</v>
      </c>
      <c r="I591" s="24" t="s">
        <v>87</v>
      </c>
      <c r="J591" s="102"/>
    </row>
    <row r="592" spans="1:10" s="12" customFormat="1" ht="17.25" customHeight="1">
      <c r="A592" s="17">
        <v>583</v>
      </c>
      <c r="B592" s="17" t="s">
        <v>59</v>
      </c>
      <c r="C592" s="19">
        <v>501190136</v>
      </c>
      <c r="D592" s="20" t="s">
        <v>700</v>
      </c>
      <c r="E592" s="21">
        <v>2.19</v>
      </c>
      <c r="F592" s="22" t="s">
        <v>88</v>
      </c>
      <c r="G592" s="22">
        <v>89</v>
      </c>
      <c r="H592" s="23" t="s">
        <v>111</v>
      </c>
      <c r="I592" s="24" t="s">
        <v>87</v>
      </c>
      <c r="J592" s="102"/>
    </row>
    <row r="593" spans="1:10" s="12" customFormat="1" ht="17.25" customHeight="1">
      <c r="A593" s="25">
        <v>584</v>
      </c>
      <c r="B593" s="17" t="s">
        <v>59</v>
      </c>
      <c r="C593" s="19">
        <v>501190142</v>
      </c>
      <c r="D593" s="20" t="s">
        <v>701</v>
      </c>
      <c r="E593" s="21">
        <v>2.67</v>
      </c>
      <c r="F593" s="22" t="s">
        <v>90</v>
      </c>
      <c r="G593" s="22">
        <v>64</v>
      </c>
      <c r="H593" s="23" t="s">
        <v>93</v>
      </c>
      <c r="I593" s="24" t="s">
        <v>93</v>
      </c>
      <c r="J593" s="102"/>
    </row>
    <row r="594" spans="1:10" s="12" customFormat="1" ht="17.25" customHeight="1">
      <c r="A594" s="17">
        <v>585</v>
      </c>
      <c r="B594" s="17" t="s">
        <v>59</v>
      </c>
      <c r="C594" s="19">
        <v>501190144</v>
      </c>
      <c r="D594" s="20" t="s">
        <v>702</v>
      </c>
      <c r="E594" s="21">
        <v>2.47</v>
      </c>
      <c r="F594" s="22" t="s">
        <v>88</v>
      </c>
      <c r="G594" s="22">
        <v>56</v>
      </c>
      <c r="H594" s="23" t="s">
        <v>87</v>
      </c>
      <c r="I594" s="24" t="s">
        <v>87</v>
      </c>
      <c r="J594" s="102"/>
    </row>
    <row r="595" spans="1:10" s="12" customFormat="1" ht="17.25" customHeight="1">
      <c r="A595" s="25">
        <v>586</v>
      </c>
      <c r="B595" s="17" t="s">
        <v>59</v>
      </c>
      <c r="C595" s="32">
        <v>501190153</v>
      </c>
      <c r="D595" s="33" t="s">
        <v>703</v>
      </c>
      <c r="E595" s="34">
        <v>2.42</v>
      </c>
      <c r="F595" s="22" t="s">
        <v>88</v>
      </c>
      <c r="G595" s="34">
        <v>82</v>
      </c>
      <c r="H595" s="23" t="s">
        <v>111</v>
      </c>
      <c r="I595" s="24" t="s">
        <v>87</v>
      </c>
      <c r="J595" s="102"/>
    </row>
    <row r="596" spans="1:10" s="12" customFormat="1" ht="17.25" customHeight="1">
      <c r="A596" s="17">
        <v>587</v>
      </c>
      <c r="B596" s="17" t="s">
        <v>59</v>
      </c>
      <c r="C596" s="60">
        <v>501190159</v>
      </c>
      <c r="D596" s="29" t="s">
        <v>704</v>
      </c>
      <c r="E596" s="30">
        <v>2.44</v>
      </c>
      <c r="F596" s="31" t="s">
        <v>88</v>
      </c>
      <c r="G596" s="31">
        <v>65</v>
      </c>
      <c r="H596" s="22" t="s">
        <v>93</v>
      </c>
      <c r="I596" s="24" t="s">
        <v>87</v>
      </c>
      <c r="J596" s="102"/>
    </row>
    <row r="597" spans="1:10" s="12" customFormat="1" ht="17.25" customHeight="1">
      <c r="A597" s="25">
        <v>588</v>
      </c>
      <c r="B597" s="17" t="s">
        <v>59</v>
      </c>
      <c r="C597" s="19">
        <v>501190161</v>
      </c>
      <c r="D597" s="20" t="s">
        <v>705</v>
      </c>
      <c r="E597" s="21">
        <v>2.67</v>
      </c>
      <c r="F597" s="22" t="s">
        <v>90</v>
      </c>
      <c r="G597" s="22">
        <v>58</v>
      </c>
      <c r="H597" s="23" t="s">
        <v>87</v>
      </c>
      <c r="I597" s="24" t="s">
        <v>87</v>
      </c>
      <c r="J597" s="102"/>
    </row>
    <row r="598" spans="1:10" s="12" customFormat="1" ht="17.25" customHeight="1">
      <c r="A598" s="17">
        <v>589</v>
      </c>
      <c r="B598" s="17" t="s">
        <v>59</v>
      </c>
      <c r="C598" s="50">
        <v>501190172</v>
      </c>
      <c r="D598" s="51" t="s">
        <v>706</v>
      </c>
      <c r="E598" s="52">
        <v>2.72</v>
      </c>
      <c r="F598" s="53" t="s">
        <v>90</v>
      </c>
      <c r="G598" s="54">
        <v>67</v>
      </c>
      <c r="H598" s="22" t="s">
        <v>93</v>
      </c>
      <c r="I598" s="22" t="s">
        <v>93</v>
      </c>
      <c r="J598" s="102"/>
    </row>
    <row r="599" spans="1:10" s="12" customFormat="1" ht="17.25" customHeight="1">
      <c r="A599" s="25">
        <v>590</v>
      </c>
      <c r="B599" s="17" t="s">
        <v>59</v>
      </c>
      <c r="C599" s="19">
        <v>501190182</v>
      </c>
      <c r="D599" s="20" t="s">
        <v>707</v>
      </c>
      <c r="E599" s="21">
        <v>2.5</v>
      </c>
      <c r="F599" s="22" t="s">
        <v>90</v>
      </c>
      <c r="G599" s="22">
        <v>77</v>
      </c>
      <c r="H599" s="23" t="s">
        <v>90</v>
      </c>
      <c r="I599" s="22" t="s">
        <v>90</v>
      </c>
      <c r="J599" s="102"/>
    </row>
    <row r="600" spans="1:10" s="12" customFormat="1" ht="17.25" customHeight="1">
      <c r="A600" s="17">
        <v>591</v>
      </c>
      <c r="B600" s="17" t="s">
        <v>59</v>
      </c>
      <c r="C600" s="19">
        <v>501190184</v>
      </c>
      <c r="D600" s="20" t="s">
        <v>620</v>
      </c>
      <c r="E600" s="21">
        <v>3.17</v>
      </c>
      <c r="F600" s="22" t="s">
        <v>90</v>
      </c>
      <c r="G600" s="22">
        <v>76</v>
      </c>
      <c r="H600" s="23" t="s">
        <v>90</v>
      </c>
      <c r="I600" s="22" t="s">
        <v>90</v>
      </c>
      <c r="J600" s="102"/>
    </row>
    <row r="601" spans="1:10" s="12" customFormat="1" ht="17.25" customHeight="1">
      <c r="A601" s="25">
        <v>592</v>
      </c>
      <c r="B601" s="17" t="s">
        <v>59</v>
      </c>
      <c r="C601" s="44">
        <v>501190189</v>
      </c>
      <c r="D601" s="45" t="s">
        <v>708</v>
      </c>
      <c r="E601" s="46">
        <v>2.86</v>
      </c>
      <c r="F601" s="23" t="s">
        <v>90</v>
      </c>
      <c r="G601" s="23">
        <v>69</v>
      </c>
      <c r="H601" s="22" t="s">
        <v>93</v>
      </c>
      <c r="I601" s="22" t="s">
        <v>93</v>
      </c>
      <c r="J601" s="102"/>
    </row>
    <row r="602" spans="1:10" s="12" customFormat="1" ht="17.25" customHeight="1">
      <c r="A602" s="17">
        <v>593</v>
      </c>
      <c r="B602" s="17" t="s">
        <v>59</v>
      </c>
      <c r="C602" s="50">
        <v>501190197</v>
      </c>
      <c r="D602" s="51" t="s">
        <v>382</v>
      </c>
      <c r="E602" s="52">
        <v>2.61</v>
      </c>
      <c r="F602" s="53" t="s">
        <v>90</v>
      </c>
      <c r="G602" s="54">
        <v>68</v>
      </c>
      <c r="H602" s="22" t="s">
        <v>93</v>
      </c>
      <c r="I602" s="22" t="s">
        <v>93</v>
      </c>
      <c r="J602" s="102"/>
    </row>
    <row r="603" spans="1:10" s="12" customFormat="1" ht="17.25" customHeight="1">
      <c r="A603" s="25">
        <v>594</v>
      </c>
      <c r="B603" s="17" t="s">
        <v>59</v>
      </c>
      <c r="C603" s="19">
        <v>501190200</v>
      </c>
      <c r="D603" s="20" t="s">
        <v>709</v>
      </c>
      <c r="E603" s="21">
        <v>2.47</v>
      </c>
      <c r="F603" s="22" t="s">
        <v>88</v>
      </c>
      <c r="G603" s="22">
        <v>88</v>
      </c>
      <c r="H603" s="23" t="s">
        <v>111</v>
      </c>
      <c r="I603" s="24" t="s">
        <v>87</v>
      </c>
      <c r="J603" s="102"/>
    </row>
    <row r="604" spans="1:10" s="12" customFormat="1" ht="17.25" customHeight="1">
      <c r="A604" s="17">
        <v>595</v>
      </c>
      <c r="B604" s="17" t="s">
        <v>59</v>
      </c>
      <c r="C604" s="19">
        <v>501190211</v>
      </c>
      <c r="D604" s="20" t="s">
        <v>623</v>
      </c>
      <c r="E604" s="21">
        <v>2.97</v>
      </c>
      <c r="F604" s="22" t="s">
        <v>90</v>
      </c>
      <c r="G604" s="22">
        <v>60</v>
      </c>
      <c r="H604" s="23" t="s">
        <v>93</v>
      </c>
      <c r="I604" s="24" t="s">
        <v>93</v>
      </c>
      <c r="J604" s="102"/>
    </row>
    <row r="605" spans="1:10" s="12" customFormat="1" ht="17.25" customHeight="1">
      <c r="A605" s="25">
        <v>596</v>
      </c>
      <c r="B605" s="17" t="s">
        <v>59</v>
      </c>
      <c r="C605" s="44">
        <v>501190216</v>
      </c>
      <c r="D605" s="45" t="s">
        <v>710</v>
      </c>
      <c r="E605" s="46">
        <v>2.72</v>
      </c>
      <c r="F605" s="23" t="s">
        <v>90</v>
      </c>
      <c r="G605" s="23">
        <v>77</v>
      </c>
      <c r="H605" s="23" t="s">
        <v>90</v>
      </c>
      <c r="I605" s="22" t="s">
        <v>90</v>
      </c>
      <c r="J605" s="102"/>
    </row>
    <row r="606" spans="1:10" s="12" customFormat="1" ht="17.25" customHeight="1">
      <c r="A606" s="17">
        <v>597</v>
      </c>
      <c r="B606" s="17" t="s">
        <v>59</v>
      </c>
      <c r="C606" s="19">
        <v>501190217</v>
      </c>
      <c r="D606" s="20" t="s">
        <v>711</v>
      </c>
      <c r="E606" s="21">
        <v>2.75</v>
      </c>
      <c r="F606" s="22" t="s">
        <v>90</v>
      </c>
      <c r="G606" s="22">
        <v>70</v>
      </c>
      <c r="H606" s="22" t="s">
        <v>90</v>
      </c>
      <c r="I606" s="22" t="s">
        <v>90</v>
      </c>
      <c r="J606" s="102"/>
    </row>
    <row r="607" spans="1:10" s="12" customFormat="1" ht="17.25" customHeight="1">
      <c r="A607" s="25">
        <v>598</v>
      </c>
      <c r="B607" s="17" t="s">
        <v>59</v>
      </c>
      <c r="C607" s="32">
        <v>501190219</v>
      </c>
      <c r="D607" s="33" t="s">
        <v>712</v>
      </c>
      <c r="E607" s="34">
        <v>2.64</v>
      </c>
      <c r="F607" s="22" t="s">
        <v>90</v>
      </c>
      <c r="G607" s="61">
        <v>67</v>
      </c>
      <c r="H607" s="22" t="s">
        <v>93</v>
      </c>
      <c r="I607" s="22" t="s">
        <v>93</v>
      </c>
      <c r="J607" s="102"/>
    </row>
    <row r="608" spans="1:10" s="12" customFormat="1" ht="17.25" customHeight="1">
      <c r="A608" s="17">
        <v>599</v>
      </c>
      <c r="B608" s="17" t="s">
        <v>59</v>
      </c>
      <c r="C608" s="19">
        <v>501190221</v>
      </c>
      <c r="D608" s="20" t="s">
        <v>713</v>
      </c>
      <c r="E608" s="21">
        <v>2.19</v>
      </c>
      <c r="F608" s="22" t="s">
        <v>88</v>
      </c>
      <c r="G608" s="22">
        <v>55</v>
      </c>
      <c r="H608" s="23" t="s">
        <v>87</v>
      </c>
      <c r="I608" s="24" t="s">
        <v>87</v>
      </c>
      <c r="J608" s="102"/>
    </row>
    <row r="609" spans="1:10" s="12" customFormat="1" ht="17.25" customHeight="1">
      <c r="A609" s="25">
        <v>600</v>
      </c>
      <c r="B609" s="17" t="s">
        <v>59</v>
      </c>
      <c r="C609" s="19">
        <v>501190228</v>
      </c>
      <c r="D609" s="20" t="s">
        <v>714</v>
      </c>
      <c r="E609" s="21">
        <v>2.44</v>
      </c>
      <c r="F609" s="22" t="s">
        <v>88</v>
      </c>
      <c r="G609" s="22">
        <v>72</v>
      </c>
      <c r="H609" s="22" t="s">
        <v>90</v>
      </c>
      <c r="I609" s="24" t="s">
        <v>87</v>
      </c>
      <c r="J609" s="102"/>
    </row>
    <row r="610" spans="1:10" s="12" customFormat="1" ht="17.25" customHeight="1">
      <c r="A610" s="17">
        <v>601</v>
      </c>
      <c r="B610" s="17" t="s">
        <v>59</v>
      </c>
      <c r="C610" s="19">
        <v>501190238</v>
      </c>
      <c r="D610" s="20" t="s">
        <v>715</v>
      </c>
      <c r="E610" s="21">
        <v>2.56</v>
      </c>
      <c r="F610" s="22" t="s">
        <v>90</v>
      </c>
      <c r="G610" s="22">
        <v>80</v>
      </c>
      <c r="H610" s="23" t="s">
        <v>111</v>
      </c>
      <c r="I610" s="22" t="s">
        <v>90</v>
      </c>
      <c r="J610" s="102"/>
    </row>
    <row r="611" spans="1:10" s="12" customFormat="1" ht="17.25" customHeight="1">
      <c r="A611" s="25">
        <v>602</v>
      </c>
      <c r="B611" s="17" t="s">
        <v>59</v>
      </c>
      <c r="C611" s="62">
        <v>501190239</v>
      </c>
      <c r="D611" s="63" t="s">
        <v>716</v>
      </c>
      <c r="E611" s="64">
        <v>2.89</v>
      </c>
      <c r="F611" s="17" t="s">
        <v>90</v>
      </c>
      <c r="G611" s="25">
        <v>58</v>
      </c>
      <c r="H611" s="23" t="s">
        <v>87</v>
      </c>
      <c r="I611" s="24" t="s">
        <v>87</v>
      </c>
      <c r="J611" s="102"/>
    </row>
    <row r="612" spans="1:10" s="12" customFormat="1" ht="17.25" customHeight="1">
      <c r="A612" s="17">
        <v>603</v>
      </c>
      <c r="B612" s="17" t="s">
        <v>59</v>
      </c>
      <c r="C612" s="19">
        <v>501190249</v>
      </c>
      <c r="D612" s="20" t="s">
        <v>717</v>
      </c>
      <c r="E612" s="21">
        <v>2.28</v>
      </c>
      <c r="F612" s="22" t="s">
        <v>88</v>
      </c>
      <c r="G612" s="22">
        <v>66</v>
      </c>
      <c r="H612" s="22" t="s">
        <v>93</v>
      </c>
      <c r="I612" s="24" t="s">
        <v>87</v>
      </c>
      <c r="J612" s="102"/>
    </row>
    <row r="613" spans="1:10" s="12" customFormat="1" ht="17.25" customHeight="1">
      <c r="A613" s="25">
        <v>604</v>
      </c>
      <c r="B613" s="17" t="s">
        <v>59</v>
      </c>
      <c r="C613" s="56">
        <v>501190258</v>
      </c>
      <c r="D613" s="57" t="s">
        <v>718</v>
      </c>
      <c r="E613" s="49">
        <v>2.33</v>
      </c>
      <c r="F613" s="25" t="s">
        <v>88</v>
      </c>
      <c r="G613" s="25">
        <v>59</v>
      </c>
      <c r="H613" s="23" t="s">
        <v>87</v>
      </c>
      <c r="I613" s="24" t="s">
        <v>87</v>
      </c>
      <c r="J613" s="102"/>
    </row>
    <row r="614" spans="1:10" s="12" customFormat="1" ht="17.25" customHeight="1">
      <c r="A614" s="17">
        <v>605</v>
      </c>
      <c r="B614" s="17" t="s">
        <v>59</v>
      </c>
      <c r="C614" s="19">
        <v>501190267</v>
      </c>
      <c r="D614" s="20" t="s">
        <v>719</v>
      </c>
      <c r="E614" s="21">
        <v>2.39</v>
      </c>
      <c r="F614" s="22" t="s">
        <v>88</v>
      </c>
      <c r="G614" s="22">
        <v>57</v>
      </c>
      <c r="H614" s="23" t="s">
        <v>87</v>
      </c>
      <c r="I614" s="24" t="s">
        <v>87</v>
      </c>
      <c r="J614" s="102"/>
    </row>
    <row r="615" spans="1:10" s="12" customFormat="1" ht="17.25" customHeight="1">
      <c r="A615" s="25">
        <v>606</v>
      </c>
      <c r="B615" s="17" t="s">
        <v>59</v>
      </c>
      <c r="C615" s="32">
        <v>501190270</v>
      </c>
      <c r="D615" s="33" t="s">
        <v>720</v>
      </c>
      <c r="E615" s="34">
        <v>3.19</v>
      </c>
      <c r="F615" s="22" t="s">
        <v>90</v>
      </c>
      <c r="G615" s="34">
        <v>85</v>
      </c>
      <c r="H615" s="23" t="s">
        <v>111</v>
      </c>
      <c r="I615" s="22" t="s">
        <v>90</v>
      </c>
      <c r="J615" s="102"/>
    </row>
    <row r="616" spans="1:10" s="12" customFormat="1" ht="17.25" customHeight="1">
      <c r="A616" s="17">
        <v>607</v>
      </c>
      <c r="B616" s="17" t="s">
        <v>59</v>
      </c>
      <c r="C616" s="19">
        <v>501190295</v>
      </c>
      <c r="D616" s="20" t="s">
        <v>721</v>
      </c>
      <c r="E616" s="21">
        <v>3.11</v>
      </c>
      <c r="F616" s="22" t="s">
        <v>90</v>
      </c>
      <c r="G616" s="22">
        <v>61</v>
      </c>
      <c r="H616" s="23" t="s">
        <v>93</v>
      </c>
      <c r="I616" s="24" t="s">
        <v>93</v>
      </c>
      <c r="J616" s="102"/>
    </row>
    <row r="617" spans="1:10" s="12" customFormat="1" ht="17.25" customHeight="1">
      <c r="A617" s="25">
        <v>608</v>
      </c>
      <c r="B617" s="17" t="s">
        <v>59</v>
      </c>
      <c r="C617" s="19">
        <v>501190299</v>
      </c>
      <c r="D617" s="20" t="s">
        <v>722</v>
      </c>
      <c r="E617" s="55">
        <v>2.78</v>
      </c>
      <c r="F617" s="22" t="s">
        <v>90</v>
      </c>
      <c r="G617" s="22">
        <v>75</v>
      </c>
      <c r="H617" s="23" t="s">
        <v>90</v>
      </c>
      <c r="I617" s="22" t="s">
        <v>90</v>
      </c>
      <c r="J617" s="102"/>
    </row>
    <row r="618" spans="1:10" s="12" customFormat="1" ht="17.25" customHeight="1">
      <c r="A618" s="17">
        <v>609</v>
      </c>
      <c r="B618" s="17" t="s">
        <v>59</v>
      </c>
      <c r="C618" s="19">
        <v>501190300</v>
      </c>
      <c r="D618" s="20" t="s">
        <v>723</v>
      </c>
      <c r="E618" s="21">
        <v>2.83</v>
      </c>
      <c r="F618" s="22" t="s">
        <v>90</v>
      </c>
      <c r="G618" s="22">
        <v>67</v>
      </c>
      <c r="H618" s="22" t="s">
        <v>93</v>
      </c>
      <c r="I618" s="22" t="s">
        <v>93</v>
      </c>
      <c r="J618" s="102"/>
    </row>
    <row r="619" spans="1:10" s="12" customFormat="1" ht="17.25" customHeight="1">
      <c r="A619" s="25">
        <v>610</v>
      </c>
      <c r="B619" s="17" t="s">
        <v>59</v>
      </c>
      <c r="C619" s="19">
        <v>501190306</v>
      </c>
      <c r="D619" s="20" t="s">
        <v>724</v>
      </c>
      <c r="E619" s="21">
        <v>2.53</v>
      </c>
      <c r="F619" s="22" t="s">
        <v>90</v>
      </c>
      <c r="G619" s="22">
        <v>67</v>
      </c>
      <c r="H619" s="22" t="s">
        <v>93</v>
      </c>
      <c r="I619" s="22" t="s">
        <v>93</v>
      </c>
      <c r="J619" s="102"/>
    </row>
    <row r="620" spans="1:10" s="12" customFormat="1" ht="17.25" customHeight="1">
      <c r="A620" s="17">
        <v>611</v>
      </c>
      <c r="B620" s="17" t="s">
        <v>59</v>
      </c>
      <c r="C620" s="19">
        <v>501190329</v>
      </c>
      <c r="D620" s="20" t="s">
        <v>725</v>
      </c>
      <c r="E620" s="21">
        <v>2.44</v>
      </c>
      <c r="F620" s="22" t="s">
        <v>88</v>
      </c>
      <c r="G620" s="22">
        <v>74</v>
      </c>
      <c r="H620" s="22" t="s">
        <v>90</v>
      </c>
      <c r="I620" s="24" t="s">
        <v>87</v>
      </c>
      <c r="J620" s="102"/>
    </row>
    <row r="621" spans="1:10" s="12" customFormat="1" ht="17.25" customHeight="1">
      <c r="A621" s="25">
        <v>612</v>
      </c>
      <c r="B621" s="17" t="s">
        <v>59</v>
      </c>
      <c r="C621" s="44">
        <v>501190334</v>
      </c>
      <c r="D621" s="45" t="s">
        <v>726</v>
      </c>
      <c r="E621" s="46">
        <v>2.81</v>
      </c>
      <c r="F621" s="23" t="s">
        <v>90</v>
      </c>
      <c r="G621" s="23">
        <v>62</v>
      </c>
      <c r="H621" s="23" t="s">
        <v>93</v>
      </c>
      <c r="I621" s="24" t="s">
        <v>93</v>
      </c>
      <c r="J621" s="102"/>
    </row>
    <row r="622" spans="1:10" s="12" customFormat="1" ht="17.25" customHeight="1">
      <c r="A622" s="17">
        <v>613</v>
      </c>
      <c r="B622" s="17" t="s">
        <v>59</v>
      </c>
      <c r="C622" s="19">
        <v>501190337</v>
      </c>
      <c r="D622" s="59" t="s">
        <v>727</v>
      </c>
      <c r="E622" s="21">
        <v>2.56</v>
      </c>
      <c r="F622" s="22" t="s">
        <v>90</v>
      </c>
      <c r="G622" s="22">
        <v>69</v>
      </c>
      <c r="H622" s="22" t="s">
        <v>93</v>
      </c>
      <c r="I622" s="22" t="s">
        <v>93</v>
      </c>
      <c r="J622" s="102"/>
    </row>
    <row r="623" spans="1:10" s="12" customFormat="1" ht="17.25" customHeight="1">
      <c r="A623" s="25">
        <v>614</v>
      </c>
      <c r="B623" s="17" t="s">
        <v>59</v>
      </c>
      <c r="C623" s="19">
        <v>501190340</v>
      </c>
      <c r="D623" s="20" t="s">
        <v>728</v>
      </c>
      <c r="E623" s="21">
        <v>2.56</v>
      </c>
      <c r="F623" s="22" t="s">
        <v>90</v>
      </c>
      <c r="G623" s="22">
        <v>76</v>
      </c>
      <c r="H623" s="23" t="s">
        <v>90</v>
      </c>
      <c r="I623" s="22" t="s">
        <v>90</v>
      </c>
      <c r="J623" s="102"/>
    </row>
    <row r="624" spans="1:10" s="12" customFormat="1" ht="17.25" customHeight="1">
      <c r="A624" s="17">
        <v>615</v>
      </c>
      <c r="B624" s="17" t="s">
        <v>59</v>
      </c>
      <c r="C624" s="19">
        <v>501190346</v>
      </c>
      <c r="D624" s="20" t="s">
        <v>729</v>
      </c>
      <c r="E624" s="21">
        <v>2.43</v>
      </c>
      <c r="F624" s="22" t="s">
        <v>88</v>
      </c>
      <c r="G624" s="22">
        <v>59</v>
      </c>
      <c r="H624" s="23" t="s">
        <v>87</v>
      </c>
      <c r="I624" s="24" t="s">
        <v>87</v>
      </c>
      <c r="J624" s="102"/>
    </row>
    <row r="625" spans="1:10" s="12" customFormat="1" ht="17.25" customHeight="1">
      <c r="A625" s="25">
        <v>616</v>
      </c>
      <c r="B625" s="17" t="s">
        <v>59</v>
      </c>
      <c r="C625" s="28">
        <v>501190364</v>
      </c>
      <c r="D625" s="29" t="s">
        <v>730</v>
      </c>
      <c r="E625" s="30">
        <v>2.75</v>
      </c>
      <c r="F625" s="31" t="s">
        <v>90</v>
      </c>
      <c r="G625" s="31">
        <v>75</v>
      </c>
      <c r="H625" s="23" t="s">
        <v>90</v>
      </c>
      <c r="I625" s="22" t="s">
        <v>90</v>
      </c>
      <c r="J625" s="102"/>
    </row>
    <row r="626" spans="1:10" s="12" customFormat="1" ht="17.25" customHeight="1">
      <c r="A626" s="17">
        <v>617</v>
      </c>
      <c r="B626" s="17" t="s">
        <v>59</v>
      </c>
      <c r="C626" s="19">
        <v>501190377</v>
      </c>
      <c r="D626" s="20" t="s">
        <v>731</v>
      </c>
      <c r="E626" s="21">
        <v>2.78</v>
      </c>
      <c r="F626" s="22" t="s">
        <v>90</v>
      </c>
      <c r="G626" s="22">
        <v>75</v>
      </c>
      <c r="H626" s="23" t="s">
        <v>90</v>
      </c>
      <c r="I626" s="22" t="s">
        <v>90</v>
      </c>
      <c r="J626" s="102"/>
    </row>
    <row r="627" spans="1:10" s="12" customFormat="1" ht="17.25" customHeight="1">
      <c r="A627" s="25">
        <v>618</v>
      </c>
      <c r="B627" s="17" t="s">
        <v>59</v>
      </c>
      <c r="C627" s="19">
        <v>501190389</v>
      </c>
      <c r="D627" s="20" t="s">
        <v>732</v>
      </c>
      <c r="E627" s="38">
        <v>2.42</v>
      </c>
      <c r="F627" s="39" t="s">
        <v>88</v>
      </c>
      <c r="G627" s="22">
        <v>60</v>
      </c>
      <c r="H627" s="23" t="s">
        <v>93</v>
      </c>
      <c r="I627" s="24" t="s">
        <v>87</v>
      </c>
      <c r="J627" s="102"/>
    </row>
    <row r="628" spans="1:10" s="12" customFormat="1" ht="17.25" customHeight="1">
      <c r="A628" s="17">
        <v>619</v>
      </c>
      <c r="B628" s="17" t="s">
        <v>59</v>
      </c>
      <c r="C628" s="19">
        <v>501190399</v>
      </c>
      <c r="D628" s="20" t="s">
        <v>733</v>
      </c>
      <c r="E628" s="21">
        <v>2.81</v>
      </c>
      <c r="F628" s="22" t="s">
        <v>90</v>
      </c>
      <c r="G628" s="22">
        <v>58</v>
      </c>
      <c r="H628" s="23" t="s">
        <v>87</v>
      </c>
      <c r="I628" s="24" t="s">
        <v>87</v>
      </c>
      <c r="J628" s="102"/>
    </row>
    <row r="629" spans="1:10" s="12" customFormat="1" ht="17.25" customHeight="1">
      <c r="A629" s="25">
        <v>620</v>
      </c>
      <c r="B629" s="18" t="s">
        <v>37</v>
      </c>
      <c r="C629" s="19" t="s">
        <v>1053</v>
      </c>
      <c r="D629" s="20" t="s">
        <v>475</v>
      </c>
      <c r="E629" s="19" t="s">
        <v>1054</v>
      </c>
      <c r="F629" s="22" t="s">
        <v>90</v>
      </c>
      <c r="G629" s="22">
        <v>67</v>
      </c>
      <c r="H629" s="23" t="s">
        <v>93</v>
      </c>
      <c r="I629" s="22" t="s">
        <v>93</v>
      </c>
      <c r="J629" s="102"/>
    </row>
    <row r="630" spans="1:10" s="12" customFormat="1" ht="17.25" customHeight="1">
      <c r="A630" s="17">
        <v>621</v>
      </c>
      <c r="B630" s="18" t="s">
        <v>37</v>
      </c>
      <c r="C630" s="56" t="s">
        <v>1030</v>
      </c>
      <c r="D630" s="57" t="s">
        <v>1031</v>
      </c>
      <c r="E630" s="47" t="s">
        <v>1032</v>
      </c>
      <c r="F630" s="25" t="s">
        <v>90</v>
      </c>
      <c r="G630" s="25">
        <v>88</v>
      </c>
      <c r="H630" s="23" t="s">
        <v>111</v>
      </c>
      <c r="I630" s="22" t="s">
        <v>90</v>
      </c>
      <c r="J630" s="102"/>
    </row>
    <row r="631" spans="1:10" s="12" customFormat="1" ht="17.25" customHeight="1">
      <c r="A631" s="25">
        <v>622</v>
      </c>
      <c r="B631" s="18" t="s">
        <v>37</v>
      </c>
      <c r="C631" s="19" t="s">
        <v>1058</v>
      </c>
      <c r="D631" s="20" t="s">
        <v>1059</v>
      </c>
      <c r="E631" s="19" t="s">
        <v>1060</v>
      </c>
      <c r="F631" s="22" t="s">
        <v>90</v>
      </c>
      <c r="G631" s="22">
        <v>62</v>
      </c>
      <c r="H631" s="23" t="s">
        <v>93</v>
      </c>
      <c r="I631" s="22" t="s">
        <v>93</v>
      </c>
      <c r="J631" s="102"/>
    </row>
    <row r="632" spans="1:10" s="12" customFormat="1" ht="17.25" customHeight="1">
      <c r="A632" s="17">
        <v>623</v>
      </c>
      <c r="B632" s="18" t="s">
        <v>37</v>
      </c>
      <c r="C632" s="19" t="s">
        <v>1066</v>
      </c>
      <c r="D632" s="20" t="s">
        <v>1067</v>
      </c>
      <c r="E632" s="19" t="s">
        <v>1068</v>
      </c>
      <c r="F632" s="22" t="s">
        <v>90</v>
      </c>
      <c r="G632" s="22">
        <v>62</v>
      </c>
      <c r="H632" s="23" t="s">
        <v>93</v>
      </c>
      <c r="I632" s="22" t="s">
        <v>93</v>
      </c>
      <c r="J632" s="102"/>
    </row>
    <row r="633" spans="1:10" s="12" customFormat="1" ht="17.25" customHeight="1">
      <c r="A633" s="25">
        <v>624</v>
      </c>
      <c r="B633" s="18" t="s">
        <v>37</v>
      </c>
      <c r="C633" s="32" t="s">
        <v>1047</v>
      </c>
      <c r="D633" s="33" t="s">
        <v>1048</v>
      </c>
      <c r="E633" s="32" t="s">
        <v>1049</v>
      </c>
      <c r="F633" s="22" t="s">
        <v>90</v>
      </c>
      <c r="G633" s="34">
        <v>72</v>
      </c>
      <c r="H633" s="66" t="s">
        <v>90</v>
      </c>
      <c r="I633" s="22" t="s">
        <v>90</v>
      </c>
      <c r="J633" s="102"/>
    </row>
    <row r="634" spans="1:10" s="12" customFormat="1" ht="17.25" customHeight="1">
      <c r="A634" s="17">
        <v>625</v>
      </c>
      <c r="B634" s="18" t="s">
        <v>37</v>
      </c>
      <c r="C634" s="19" t="s">
        <v>1041</v>
      </c>
      <c r="D634" s="20" t="s">
        <v>1042</v>
      </c>
      <c r="E634" s="19" t="s">
        <v>1043</v>
      </c>
      <c r="F634" s="22" t="s">
        <v>90</v>
      </c>
      <c r="G634" s="22">
        <v>77</v>
      </c>
      <c r="H634" s="23" t="s">
        <v>90</v>
      </c>
      <c r="I634" s="22" t="s">
        <v>90</v>
      </c>
      <c r="J634" s="102"/>
    </row>
    <row r="635" spans="1:10" s="12" customFormat="1" ht="17.25" customHeight="1">
      <c r="A635" s="25">
        <v>626</v>
      </c>
      <c r="B635" s="18" t="s">
        <v>37</v>
      </c>
      <c r="C635" s="19" t="s">
        <v>1044</v>
      </c>
      <c r="D635" s="20" t="s">
        <v>1045</v>
      </c>
      <c r="E635" s="19" t="s">
        <v>1046</v>
      </c>
      <c r="F635" s="22" t="s">
        <v>90</v>
      </c>
      <c r="G635" s="27">
        <v>77</v>
      </c>
      <c r="H635" s="23" t="s">
        <v>90</v>
      </c>
      <c r="I635" s="22" t="s">
        <v>90</v>
      </c>
      <c r="J635" s="102"/>
    </row>
    <row r="636" spans="1:10" s="12" customFormat="1" ht="17.25" customHeight="1">
      <c r="A636" s="17">
        <v>627</v>
      </c>
      <c r="B636" s="18" t="s">
        <v>37</v>
      </c>
      <c r="C636" s="19" t="s">
        <v>1064</v>
      </c>
      <c r="D636" s="20" t="s">
        <v>1065</v>
      </c>
      <c r="E636" s="19" t="s">
        <v>1057</v>
      </c>
      <c r="F636" s="22" t="s">
        <v>90</v>
      </c>
      <c r="G636" s="22">
        <v>62</v>
      </c>
      <c r="H636" s="23" t="s">
        <v>93</v>
      </c>
      <c r="I636" s="22" t="s">
        <v>93</v>
      </c>
      <c r="J636" s="102"/>
    </row>
    <row r="637" spans="1:10" s="12" customFormat="1" ht="17.25" customHeight="1">
      <c r="A637" s="25">
        <v>628</v>
      </c>
      <c r="B637" s="18" t="s">
        <v>37</v>
      </c>
      <c r="C637" s="50" t="s">
        <v>1069</v>
      </c>
      <c r="D637" s="51" t="s">
        <v>1070</v>
      </c>
      <c r="E637" s="62" t="s">
        <v>1071</v>
      </c>
      <c r="F637" s="53" t="s">
        <v>90</v>
      </c>
      <c r="G637" s="54">
        <v>62</v>
      </c>
      <c r="H637" s="23" t="s">
        <v>93</v>
      </c>
      <c r="I637" s="22" t="s">
        <v>93</v>
      </c>
      <c r="J637" s="102"/>
    </row>
    <row r="638" spans="1:10" s="12" customFormat="1" ht="17.25" customHeight="1">
      <c r="A638" s="17">
        <v>629</v>
      </c>
      <c r="B638" s="18" t="s">
        <v>37</v>
      </c>
      <c r="C638" s="19" t="s">
        <v>1061</v>
      </c>
      <c r="D638" s="20" t="s">
        <v>1062</v>
      </c>
      <c r="E638" s="19" t="s">
        <v>1063</v>
      </c>
      <c r="F638" s="22" t="s">
        <v>90</v>
      </c>
      <c r="G638" s="22">
        <v>62</v>
      </c>
      <c r="H638" s="23" t="s">
        <v>93</v>
      </c>
      <c r="I638" s="22" t="s">
        <v>93</v>
      </c>
      <c r="J638" s="102"/>
    </row>
    <row r="639" spans="1:10" s="12" customFormat="1" ht="17.25" customHeight="1">
      <c r="A639" s="25">
        <v>630</v>
      </c>
      <c r="B639" s="18" t="s">
        <v>37</v>
      </c>
      <c r="C639" s="19" t="s">
        <v>1055</v>
      </c>
      <c r="D639" s="20" t="s">
        <v>1056</v>
      </c>
      <c r="E639" s="19" t="s">
        <v>1057</v>
      </c>
      <c r="F639" s="22" t="s">
        <v>90</v>
      </c>
      <c r="G639" s="22">
        <v>65</v>
      </c>
      <c r="H639" s="23" t="s">
        <v>93</v>
      </c>
      <c r="I639" s="22" t="s">
        <v>93</v>
      </c>
      <c r="J639" s="102"/>
    </row>
    <row r="640" spans="1:10" s="12" customFormat="1" ht="17.25" customHeight="1">
      <c r="A640" s="17">
        <v>631</v>
      </c>
      <c r="B640" s="18" t="s">
        <v>37</v>
      </c>
      <c r="C640" s="19" t="s">
        <v>1050</v>
      </c>
      <c r="D640" s="20" t="s">
        <v>1051</v>
      </c>
      <c r="E640" s="87" t="s">
        <v>1052</v>
      </c>
      <c r="F640" s="22" t="s">
        <v>90</v>
      </c>
      <c r="G640" s="22">
        <v>67</v>
      </c>
      <c r="H640" s="23" t="s">
        <v>93</v>
      </c>
      <c r="I640" s="22" t="s">
        <v>93</v>
      </c>
      <c r="J640" s="102"/>
    </row>
    <row r="641" spans="1:10" s="12" customFormat="1" ht="17.25" customHeight="1">
      <c r="A641" s="25">
        <v>632</v>
      </c>
      <c r="B641" s="18" t="s">
        <v>37</v>
      </c>
      <c r="C641" s="19" t="s">
        <v>1039</v>
      </c>
      <c r="D641" s="20" t="s">
        <v>1040</v>
      </c>
      <c r="E641" s="19" t="s">
        <v>75</v>
      </c>
      <c r="F641" s="22" t="s">
        <v>90</v>
      </c>
      <c r="G641" s="22">
        <v>77</v>
      </c>
      <c r="H641" s="23" t="s">
        <v>90</v>
      </c>
      <c r="I641" s="22" t="s">
        <v>90</v>
      </c>
      <c r="J641" s="102"/>
    </row>
    <row r="642" spans="1:10" s="12" customFormat="1" ht="17.25" customHeight="1">
      <c r="A642" s="17">
        <v>633</v>
      </c>
      <c r="B642" s="18" t="s">
        <v>37</v>
      </c>
      <c r="C642" s="56" t="s">
        <v>1033</v>
      </c>
      <c r="D642" s="57" t="s">
        <v>1034</v>
      </c>
      <c r="E642" s="47" t="s">
        <v>1035</v>
      </c>
      <c r="F642" s="25" t="s">
        <v>90</v>
      </c>
      <c r="G642" s="25">
        <v>85</v>
      </c>
      <c r="H642" s="23" t="s">
        <v>111</v>
      </c>
      <c r="I642" s="22" t="s">
        <v>90</v>
      </c>
      <c r="J642" s="102"/>
    </row>
    <row r="643" spans="1:10" s="12" customFormat="1" ht="17.25" customHeight="1">
      <c r="A643" s="25">
        <v>634</v>
      </c>
      <c r="B643" s="18" t="s">
        <v>37</v>
      </c>
      <c r="C643" s="19" t="s">
        <v>1036</v>
      </c>
      <c r="D643" s="20" t="s">
        <v>1037</v>
      </c>
      <c r="E643" s="19" t="s">
        <v>1038</v>
      </c>
      <c r="F643" s="22" t="s">
        <v>90</v>
      </c>
      <c r="G643" s="22">
        <v>79</v>
      </c>
      <c r="H643" s="23" t="s">
        <v>90</v>
      </c>
      <c r="I643" s="22" t="s">
        <v>90</v>
      </c>
      <c r="J643" s="102"/>
    </row>
    <row r="644" spans="1:10" s="12" customFormat="1" ht="17.25" customHeight="1">
      <c r="A644" s="17">
        <v>635</v>
      </c>
      <c r="B644" s="18" t="s">
        <v>38</v>
      </c>
      <c r="C644" s="94">
        <v>510190001</v>
      </c>
      <c r="D644" s="51" t="s">
        <v>1074</v>
      </c>
      <c r="E644" s="62" t="s">
        <v>1075</v>
      </c>
      <c r="F644" s="53" t="s">
        <v>88</v>
      </c>
      <c r="G644" s="54">
        <v>68</v>
      </c>
      <c r="H644" s="23" t="s">
        <v>93</v>
      </c>
      <c r="I644" s="22" t="s">
        <v>88</v>
      </c>
      <c r="J644" s="102"/>
    </row>
    <row r="645" spans="1:10" s="12" customFormat="1" ht="17.25" customHeight="1">
      <c r="A645" s="25">
        <v>636</v>
      </c>
      <c r="B645" s="18" t="s">
        <v>38</v>
      </c>
      <c r="C645" s="94">
        <v>510190005</v>
      </c>
      <c r="D645" s="20" t="s">
        <v>1076</v>
      </c>
      <c r="E645" s="19" t="s">
        <v>1077</v>
      </c>
      <c r="F645" s="22" t="s">
        <v>88</v>
      </c>
      <c r="G645" s="27">
        <v>68</v>
      </c>
      <c r="H645" s="23" t="s">
        <v>93</v>
      </c>
      <c r="I645" s="22" t="s">
        <v>88</v>
      </c>
      <c r="J645" s="102"/>
    </row>
    <row r="646" spans="1:10" s="12" customFormat="1" ht="17.25" customHeight="1">
      <c r="A646" s="17">
        <v>637</v>
      </c>
      <c r="B646" s="18" t="s">
        <v>38</v>
      </c>
      <c r="C646" s="94">
        <v>510190006</v>
      </c>
      <c r="D646" s="20" t="s">
        <v>105</v>
      </c>
      <c r="E646" s="19" t="s">
        <v>776</v>
      </c>
      <c r="F646" s="22" t="s">
        <v>104</v>
      </c>
      <c r="G646" s="35">
        <v>89</v>
      </c>
      <c r="H646" s="23" t="s">
        <v>111</v>
      </c>
      <c r="I646" s="22" t="s">
        <v>104</v>
      </c>
      <c r="J646" s="102"/>
    </row>
    <row r="647" spans="1:10" s="12" customFormat="1" ht="17.25" customHeight="1">
      <c r="A647" s="25">
        <v>638</v>
      </c>
      <c r="B647" s="18" t="s">
        <v>38</v>
      </c>
      <c r="C647" s="94">
        <v>510190010</v>
      </c>
      <c r="D647" s="20" t="s">
        <v>1078</v>
      </c>
      <c r="E647" s="19" t="s">
        <v>1075</v>
      </c>
      <c r="F647" s="22" t="s">
        <v>88</v>
      </c>
      <c r="G647" s="27">
        <v>61</v>
      </c>
      <c r="H647" s="23" t="s">
        <v>93</v>
      </c>
      <c r="I647" s="22" t="s">
        <v>87</v>
      </c>
      <c r="J647" s="102"/>
    </row>
    <row r="648" spans="1:10" s="12" customFormat="1" ht="17.25" customHeight="1">
      <c r="A648" s="17">
        <v>639</v>
      </c>
      <c r="B648" s="18" t="s">
        <v>38</v>
      </c>
      <c r="C648" s="94">
        <v>510190011</v>
      </c>
      <c r="D648" s="20" t="s">
        <v>79</v>
      </c>
      <c r="E648" s="19" t="s">
        <v>1081</v>
      </c>
      <c r="F648" s="22" t="s">
        <v>417</v>
      </c>
      <c r="G648" s="22">
        <v>40</v>
      </c>
      <c r="H648" s="23" t="s">
        <v>417</v>
      </c>
      <c r="I648" s="22" t="s">
        <v>417</v>
      </c>
      <c r="J648" s="102"/>
    </row>
    <row r="649" spans="1:10" s="12" customFormat="1" ht="17.25" customHeight="1">
      <c r="A649" s="25">
        <v>640</v>
      </c>
      <c r="B649" s="18" t="s">
        <v>38</v>
      </c>
      <c r="C649" s="94">
        <v>510190012</v>
      </c>
      <c r="D649" s="57" t="s">
        <v>1079</v>
      </c>
      <c r="E649" s="47" t="s">
        <v>1080</v>
      </c>
      <c r="F649" s="25" t="s">
        <v>417</v>
      </c>
      <c r="G649" s="25">
        <v>68</v>
      </c>
      <c r="H649" s="23" t="s">
        <v>93</v>
      </c>
      <c r="I649" s="22" t="s">
        <v>417</v>
      </c>
      <c r="J649" s="102"/>
    </row>
    <row r="650" spans="1:10" s="12" customFormat="1" ht="17.25" customHeight="1">
      <c r="A650" s="17">
        <v>641</v>
      </c>
      <c r="B650" s="18" t="s">
        <v>38</v>
      </c>
      <c r="C650" s="94">
        <v>510190013</v>
      </c>
      <c r="D650" s="20" t="s">
        <v>1072</v>
      </c>
      <c r="E650" s="19" t="s">
        <v>1073</v>
      </c>
      <c r="F650" s="22" t="s">
        <v>90</v>
      </c>
      <c r="G650" s="22">
        <v>66</v>
      </c>
      <c r="H650" s="23" t="s">
        <v>93</v>
      </c>
      <c r="I650" s="23" t="s">
        <v>93</v>
      </c>
      <c r="J650" s="102"/>
    </row>
    <row r="651" spans="1:10" s="12" customFormat="1" ht="17.25" customHeight="1">
      <c r="A651" s="25">
        <v>642</v>
      </c>
      <c r="B651" s="17" t="s">
        <v>31</v>
      </c>
      <c r="C651" s="62">
        <v>504170015</v>
      </c>
      <c r="D651" s="63" t="s">
        <v>952</v>
      </c>
      <c r="E651" s="64">
        <v>2.71</v>
      </c>
      <c r="F651" s="17" t="s">
        <v>90</v>
      </c>
      <c r="G651" s="25">
        <v>86</v>
      </c>
      <c r="H651" s="23" t="s">
        <v>111</v>
      </c>
      <c r="I651" s="71" t="s">
        <v>90</v>
      </c>
      <c r="J651" s="102"/>
    </row>
    <row r="652" spans="1:10" s="12" customFormat="1" ht="17.25" customHeight="1">
      <c r="A652" s="17">
        <v>643</v>
      </c>
      <c r="B652" s="17" t="s">
        <v>31</v>
      </c>
      <c r="C652" s="44">
        <v>504180002</v>
      </c>
      <c r="D652" s="45" t="s">
        <v>828</v>
      </c>
      <c r="E652" s="46">
        <v>1.98</v>
      </c>
      <c r="F652" s="23" t="s">
        <v>417</v>
      </c>
      <c r="G652" s="23">
        <v>62</v>
      </c>
      <c r="H652" s="23" t="s">
        <v>93</v>
      </c>
      <c r="I652" s="23" t="s">
        <v>417</v>
      </c>
      <c r="J652" s="102"/>
    </row>
    <row r="653" spans="1:10" s="12" customFormat="1" ht="17.25" customHeight="1">
      <c r="A653" s="25">
        <v>644</v>
      </c>
      <c r="B653" s="17" t="s">
        <v>31</v>
      </c>
      <c r="C653" s="19">
        <v>504180005</v>
      </c>
      <c r="D653" s="20" t="s">
        <v>944</v>
      </c>
      <c r="E653" s="38">
        <v>3.55</v>
      </c>
      <c r="F653" s="39" t="s">
        <v>104</v>
      </c>
      <c r="G653" s="22">
        <v>89</v>
      </c>
      <c r="H653" s="23" t="s">
        <v>111</v>
      </c>
      <c r="I653" s="22" t="s">
        <v>104</v>
      </c>
      <c r="J653" s="102"/>
    </row>
    <row r="654" spans="1:10" s="12" customFormat="1" ht="17.25" customHeight="1">
      <c r="A654" s="17">
        <v>645</v>
      </c>
      <c r="B654" s="17" t="s">
        <v>31</v>
      </c>
      <c r="C654" s="28">
        <v>504180006</v>
      </c>
      <c r="D654" s="29" t="s">
        <v>947</v>
      </c>
      <c r="E654" s="30">
        <v>3.55</v>
      </c>
      <c r="F654" s="31" t="s">
        <v>104</v>
      </c>
      <c r="G654" s="31">
        <v>87</v>
      </c>
      <c r="H654" s="23" t="s">
        <v>111</v>
      </c>
      <c r="I654" s="71" t="s">
        <v>104</v>
      </c>
      <c r="J654" s="102"/>
    </row>
    <row r="655" spans="1:10" s="12" customFormat="1" ht="17.25" customHeight="1">
      <c r="A655" s="25">
        <v>646</v>
      </c>
      <c r="B655" s="17" t="s">
        <v>31</v>
      </c>
      <c r="C655" s="19">
        <v>504180007</v>
      </c>
      <c r="D655" s="20" t="s">
        <v>949</v>
      </c>
      <c r="E655" s="21">
        <v>3.18</v>
      </c>
      <c r="F655" s="22" t="s">
        <v>90</v>
      </c>
      <c r="G655" s="27">
        <v>88</v>
      </c>
      <c r="H655" s="23" t="s">
        <v>111</v>
      </c>
      <c r="I655" s="22" t="s">
        <v>90</v>
      </c>
      <c r="J655" s="102"/>
    </row>
    <row r="656" spans="1:10" s="12" customFormat="1" ht="17.25" customHeight="1">
      <c r="A656" s="17">
        <v>647</v>
      </c>
      <c r="B656" s="17" t="s">
        <v>31</v>
      </c>
      <c r="C656" s="50">
        <v>504180009</v>
      </c>
      <c r="D656" s="51" t="s">
        <v>945</v>
      </c>
      <c r="E656" s="52">
        <v>3.2</v>
      </c>
      <c r="F656" s="53" t="s">
        <v>104</v>
      </c>
      <c r="G656" s="54">
        <v>89</v>
      </c>
      <c r="H656" s="23" t="s">
        <v>111</v>
      </c>
      <c r="I656" s="71" t="s">
        <v>104</v>
      </c>
      <c r="J656" s="102"/>
    </row>
    <row r="657" spans="1:10" s="12" customFormat="1" ht="17.25" customHeight="1">
      <c r="A657" s="25">
        <v>648</v>
      </c>
      <c r="B657" s="17" t="s">
        <v>31</v>
      </c>
      <c r="C657" s="19">
        <v>504180011</v>
      </c>
      <c r="D657" s="20" t="s">
        <v>955</v>
      </c>
      <c r="E657" s="21">
        <v>2.86</v>
      </c>
      <c r="F657" s="22" t="s">
        <v>90</v>
      </c>
      <c r="G657" s="22">
        <v>85</v>
      </c>
      <c r="H657" s="23" t="s">
        <v>111</v>
      </c>
      <c r="I657" s="22" t="s">
        <v>90</v>
      </c>
      <c r="J657" s="102"/>
    </row>
    <row r="658" spans="1:10" s="12" customFormat="1" ht="17.25" customHeight="1">
      <c r="A658" s="17">
        <v>649</v>
      </c>
      <c r="B658" s="17" t="s">
        <v>31</v>
      </c>
      <c r="C658" s="62">
        <v>504180012</v>
      </c>
      <c r="D658" s="63" t="s">
        <v>953</v>
      </c>
      <c r="E658" s="64">
        <v>2.52</v>
      </c>
      <c r="F658" s="17" t="s">
        <v>90</v>
      </c>
      <c r="G658" s="25">
        <v>86</v>
      </c>
      <c r="H658" s="23" t="s">
        <v>111</v>
      </c>
      <c r="I658" s="25" t="s">
        <v>90</v>
      </c>
      <c r="J658" s="102"/>
    </row>
    <row r="659" spans="1:10" s="12" customFormat="1" ht="17.25" customHeight="1">
      <c r="A659" s="25">
        <v>650</v>
      </c>
      <c r="B659" s="17" t="s">
        <v>31</v>
      </c>
      <c r="C659" s="72">
        <v>504180013</v>
      </c>
      <c r="D659" s="36" t="s">
        <v>950</v>
      </c>
      <c r="E659" s="73">
        <v>2.64</v>
      </c>
      <c r="F659" s="26" t="s">
        <v>90</v>
      </c>
      <c r="G659" s="74">
        <v>88</v>
      </c>
      <c r="H659" s="23" t="s">
        <v>111</v>
      </c>
      <c r="I659" s="71" t="s">
        <v>90</v>
      </c>
      <c r="J659" s="102"/>
    </row>
    <row r="660" spans="1:10" s="12" customFormat="1" ht="17.25" customHeight="1">
      <c r="A660" s="17">
        <v>651</v>
      </c>
      <c r="B660" s="17" t="s">
        <v>31</v>
      </c>
      <c r="C660" s="19">
        <v>504180015</v>
      </c>
      <c r="D660" s="20" t="s">
        <v>954</v>
      </c>
      <c r="E660" s="21">
        <v>2.98</v>
      </c>
      <c r="F660" s="22" t="s">
        <v>90</v>
      </c>
      <c r="G660" s="22">
        <v>85</v>
      </c>
      <c r="H660" s="23" t="s">
        <v>111</v>
      </c>
      <c r="I660" s="22" t="s">
        <v>90</v>
      </c>
      <c r="J660" s="102"/>
    </row>
    <row r="661" spans="1:10" s="12" customFormat="1" ht="17.25" customHeight="1">
      <c r="A661" s="25">
        <v>652</v>
      </c>
      <c r="B661" s="17" t="s">
        <v>31</v>
      </c>
      <c r="C661" s="62">
        <v>504180017</v>
      </c>
      <c r="D661" s="63" t="s">
        <v>951</v>
      </c>
      <c r="E661" s="64">
        <v>2.64</v>
      </c>
      <c r="F661" s="17" t="s">
        <v>90</v>
      </c>
      <c r="G661" s="25">
        <v>88</v>
      </c>
      <c r="H661" s="23" t="s">
        <v>111</v>
      </c>
      <c r="I661" s="25" t="s">
        <v>90</v>
      </c>
      <c r="J661" s="102"/>
    </row>
    <row r="662" spans="1:10" s="12" customFormat="1" ht="17.25" customHeight="1">
      <c r="A662" s="17">
        <v>653</v>
      </c>
      <c r="B662" s="17" t="s">
        <v>31</v>
      </c>
      <c r="C662" s="19">
        <v>504180018</v>
      </c>
      <c r="D662" s="59" t="s">
        <v>958</v>
      </c>
      <c r="E662" s="55">
        <v>2.21</v>
      </c>
      <c r="F662" s="39" t="s">
        <v>88</v>
      </c>
      <c r="G662" s="22">
        <v>82</v>
      </c>
      <c r="H662" s="23" t="s">
        <v>111</v>
      </c>
      <c r="I662" s="22" t="s">
        <v>88</v>
      </c>
      <c r="J662" s="102"/>
    </row>
    <row r="663" spans="1:10" s="12" customFormat="1" ht="17.25" customHeight="1">
      <c r="A663" s="25">
        <v>654</v>
      </c>
      <c r="B663" s="17" t="s">
        <v>31</v>
      </c>
      <c r="C663" s="50">
        <v>504180020</v>
      </c>
      <c r="D663" s="51" t="s">
        <v>960</v>
      </c>
      <c r="E663" s="52">
        <v>2.18</v>
      </c>
      <c r="F663" s="53" t="s">
        <v>88</v>
      </c>
      <c r="G663" s="54">
        <v>76</v>
      </c>
      <c r="H663" s="23" t="s">
        <v>90</v>
      </c>
      <c r="I663" s="65" t="s">
        <v>88</v>
      </c>
      <c r="J663" s="102"/>
    </row>
    <row r="664" spans="1:10" s="12" customFormat="1" ht="17.25" customHeight="1">
      <c r="A664" s="17">
        <v>655</v>
      </c>
      <c r="B664" s="17" t="s">
        <v>31</v>
      </c>
      <c r="C664" s="19">
        <v>504180022</v>
      </c>
      <c r="D664" s="20" t="s">
        <v>956</v>
      </c>
      <c r="E664" s="21">
        <v>2.66</v>
      </c>
      <c r="F664" s="22" t="s">
        <v>90</v>
      </c>
      <c r="G664" s="22">
        <v>81</v>
      </c>
      <c r="H664" s="23" t="s">
        <v>111</v>
      </c>
      <c r="I664" s="22" t="s">
        <v>90</v>
      </c>
      <c r="J664" s="102"/>
    </row>
    <row r="665" spans="1:10" s="12" customFormat="1" ht="17.25" customHeight="1">
      <c r="A665" s="25">
        <v>656</v>
      </c>
      <c r="B665" s="17" t="s">
        <v>31</v>
      </c>
      <c r="C665" s="19">
        <v>504180024</v>
      </c>
      <c r="D665" s="59" t="s">
        <v>957</v>
      </c>
      <c r="E665" s="38">
        <v>2.36</v>
      </c>
      <c r="F665" s="39" t="s">
        <v>88</v>
      </c>
      <c r="G665" s="22">
        <v>83</v>
      </c>
      <c r="H665" s="23" t="s">
        <v>111</v>
      </c>
      <c r="I665" s="22" t="s">
        <v>88</v>
      </c>
      <c r="J665" s="102"/>
    </row>
    <row r="666" spans="1:10" s="12" customFormat="1" ht="17.25" customHeight="1">
      <c r="A666" s="17">
        <v>657</v>
      </c>
      <c r="B666" s="17" t="s">
        <v>31</v>
      </c>
      <c r="C666" s="19">
        <v>504180026</v>
      </c>
      <c r="D666" s="20" t="s">
        <v>961</v>
      </c>
      <c r="E666" s="21">
        <v>1.2</v>
      </c>
      <c r="F666" s="22" t="s">
        <v>417</v>
      </c>
      <c r="G666" s="22">
        <v>70</v>
      </c>
      <c r="H666" s="23" t="s">
        <v>90</v>
      </c>
      <c r="I666" s="75" t="s">
        <v>417</v>
      </c>
      <c r="J666" s="102"/>
    </row>
    <row r="667" spans="1:10" s="12" customFormat="1" ht="17.25" customHeight="1">
      <c r="A667" s="25">
        <v>658</v>
      </c>
      <c r="B667" s="17" t="s">
        <v>31</v>
      </c>
      <c r="C667" s="19">
        <v>504180027</v>
      </c>
      <c r="D667" s="20" t="s">
        <v>128</v>
      </c>
      <c r="E667" s="21">
        <v>3.09</v>
      </c>
      <c r="F667" s="22" t="s">
        <v>90</v>
      </c>
      <c r="G667" s="22">
        <v>83</v>
      </c>
      <c r="H667" s="23" t="s">
        <v>111</v>
      </c>
      <c r="I667" s="22" t="s">
        <v>90</v>
      </c>
      <c r="J667" s="102"/>
    </row>
    <row r="668" spans="1:10" s="12" customFormat="1" ht="17.25" customHeight="1">
      <c r="A668" s="17">
        <v>659</v>
      </c>
      <c r="B668" s="17" t="s">
        <v>31</v>
      </c>
      <c r="C668" s="19">
        <v>504180028</v>
      </c>
      <c r="D668" s="20" t="s">
        <v>959</v>
      </c>
      <c r="E668" s="38">
        <v>2.06</v>
      </c>
      <c r="F668" s="39" t="s">
        <v>88</v>
      </c>
      <c r="G668" s="22">
        <v>82</v>
      </c>
      <c r="H668" s="23" t="s">
        <v>111</v>
      </c>
      <c r="I668" s="22" t="s">
        <v>88</v>
      </c>
      <c r="J668" s="102"/>
    </row>
    <row r="669" spans="1:10" s="12" customFormat="1" ht="17.25" customHeight="1">
      <c r="A669" s="25">
        <v>660</v>
      </c>
      <c r="B669" s="17" t="s">
        <v>31</v>
      </c>
      <c r="C669" s="19">
        <v>504180029</v>
      </c>
      <c r="D669" s="20" t="s">
        <v>948</v>
      </c>
      <c r="E669" s="21">
        <v>2.66</v>
      </c>
      <c r="F669" s="22" t="s">
        <v>90</v>
      </c>
      <c r="G669" s="35">
        <v>100</v>
      </c>
      <c r="H669" s="23" t="s">
        <v>99</v>
      </c>
      <c r="I669" s="22" t="s">
        <v>90</v>
      </c>
      <c r="J669" s="102"/>
    </row>
    <row r="670" spans="1:10" s="12" customFormat="1" ht="17.25" customHeight="1">
      <c r="A670" s="17">
        <v>661</v>
      </c>
      <c r="B670" s="17" t="s">
        <v>31</v>
      </c>
      <c r="C670" s="28">
        <v>504180030</v>
      </c>
      <c r="D670" s="29" t="s">
        <v>946</v>
      </c>
      <c r="E670" s="30">
        <v>3.23</v>
      </c>
      <c r="F670" s="31" t="s">
        <v>104</v>
      </c>
      <c r="G670" s="31">
        <v>88</v>
      </c>
      <c r="H670" s="23" t="s">
        <v>111</v>
      </c>
      <c r="I670" s="24" t="s">
        <v>104</v>
      </c>
      <c r="J670" s="102"/>
    </row>
    <row r="671" spans="1:10" s="12" customFormat="1" ht="17.25" customHeight="1">
      <c r="A671" s="25">
        <v>662</v>
      </c>
      <c r="B671" s="17" t="s">
        <v>32</v>
      </c>
      <c r="C671" s="62">
        <v>504190001</v>
      </c>
      <c r="D671" s="63" t="s">
        <v>962</v>
      </c>
      <c r="E671" s="64">
        <v>2.6</v>
      </c>
      <c r="F671" s="17" t="s">
        <v>90</v>
      </c>
      <c r="G671" s="25">
        <v>70</v>
      </c>
      <c r="H671" s="23" t="s">
        <v>90</v>
      </c>
      <c r="I671" s="23" t="s">
        <v>90</v>
      </c>
      <c r="J671" s="102"/>
    </row>
    <row r="672" spans="1:10" s="12" customFormat="1" ht="17.25" customHeight="1">
      <c r="A672" s="17">
        <v>663</v>
      </c>
      <c r="B672" s="17" t="s">
        <v>32</v>
      </c>
      <c r="C672" s="62">
        <v>504190002</v>
      </c>
      <c r="D672" s="63" t="s">
        <v>963</v>
      </c>
      <c r="E672" s="46">
        <v>2.77</v>
      </c>
      <c r="F672" s="17" t="s">
        <v>90</v>
      </c>
      <c r="G672" s="25">
        <v>99</v>
      </c>
      <c r="H672" s="23" t="s">
        <v>99</v>
      </c>
      <c r="I672" s="25" t="s">
        <v>90</v>
      </c>
      <c r="J672" s="102"/>
    </row>
    <row r="673" spans="1:10" s="12" customFormat="1" ht="17.25" customHeight="1">
      <c r="A673" s="25">
        <v>664</v>
      </c>
      <c r="B673" s="17" t="s">
        <v>32</v>
      </c>
      <c r="C673" s="19">
        <v>504190003</v>
      </c>
      <c r="D673" s="20" t="s">
        <v>964</v>
      </c>
      <c r="E673" s="21">
        <v>3.08</v>
      </c>
      <c r="F673" s="22" t="s">
        <v>90</v>
      </c>
      <c r="G673" s="22">
        <v>85</v>
      </c>
      <c r="H673" s="23" t="s">
        <v>111</v>
      </c>
      <c r="I673" s="22" t="s">
        <v>90</v>
      </c>
      <c r="J673" s="102"/>
    </row>
    <row r="674" spans="1:10" s="12" customFormat="1" ht="17.25" customHeight="1">
      <c r="A674" s="17">
        <v>665</v>
      </c>
      <c r="B674" s="17" t="s">
        <v>32</v>
      </c>
      <c r="C674" s="19">
        <v>504190004</v>
      </c>
      <c r="D674" s="20" t="s">
        <v>965</v>
      </c>
      <c r="E674" s="21">
        <v>2.54</v>
      </c>
      <c r="F674" s="22" t="s">
        <v>90</v>
      </c>
      <c r="G674" s="27">
        <v>80</v>
      </c>
      <c r="H674" s="23" t="s">
        <v>111</v>
      </c>
      <c r="I674" s="22" t="s">
        <v>90</v>
      </c>
      <c r="J674" s="102"/>
    </row>
    <row r="675" spans="1:10" s="12" customFormat="1" ht="17.25" customHeight="1">
      <c r="A675" s="25">
        <v>666</v>
      </c>
      <c r="B675" s="17" t="s">
        <v>32</v>
      </c>
      <c r="C675" s="19">
        <v>504190005</v>
      </c>
      <c r="D675" s="20" t="s">
        <v>966</v>
      </c>
      <c r="E675" s="55">
        <v>2.79</v>
      </c>
      <c r="F675" s="22" t="s">
        <v>90</v>
      </c>
      <c r="G675" s="22">
        <v>80</v>
      </c>
      <c r="H675" s="23" t="s">
        <v>111</v>
      </c>
      <c r="I675" s="39" t="s">
        <v>90</v>
      </c>
      <c r="J675" s="102"/>
    </row>
    <row r="676" spans="1:10" s="12" customFormat="1" ht="17.25" customHeight="1">
      <c r="A676" s="17">
        <v>667</v>
      </c>
      <c r="B676" s="17" t="s">
        <v>32</v>
      </c>
      <c r="C676" s="19">
        <v>504190006</v>
      </c>
      <c r="D676" s="20" t="s">
        <v>967</v>
      </c>
      <c r="E676" s="38">
        <v>3.17</v>
      </c>
      <c r="F676" s="39" t="s">
        <v>90</v>
      </c>
      <c r="G676" s="22">
        <v>88</v>
      </c>
      <c r="H676" s="23" t="s">
        <v>111</v>
      </c>
      <c r="I676" s="39" t="s">
        <v>90</v>
      </c>
      <c r="J676" s="102"/>
    </row>
    <row r="677" spans="1:10" s="12" customFormat="1" ht="17.25" customHeight="1">
      <c r="A677" s="25">
        <v>668</v>
      </c>
      <c r="B677" s="17" t="s">
        <v>32</v>
      </c>
      <c r="C677" s="62">
        <v>504190007</v>
      </c>
      <c r="D677" s="63" t="s">
        <v>968</v>
      </c>
      <c r="E677" s="64">
        <v>2.63</v>
      </c>
      <c r="F677" s="17" t="s">
        <v>90</v>
      </c>
      <c r="G677" s="25">
        <v>79</v>
      </c>
      <c r="H677" s="23" t="s">
        <v>90</v>
      </c>
      <c r="I677" s="25" t="s">
        <v>90</v>
      </c>
      <c r="J677" s="102"/>
    </row>
    <row r="678" spans="1:10" s="12" customFormat="1" ht="17.25" customHeight="1">
      <c r="A678" s="17">
        <v>669</v>
      </c>
      <c r="B678" s="17" t="s">
        <v>32</v>
      </c>
      <c r="C678" s="19">
        <v>504190008</v>
      </c>
      <c r="D678" s="20" t="s">
        <v>969</v>
      </c>
      <c r="E678" s="21">
        <v>2.29</v>
      </c>
      <c r="F678" s="22" t="s">
        <v>88</v>
      </c>
      <c r="G678" s="22">
        <v>80</v>
      </c>
      <c r="H678" s="23" t="s">
        <v>111</v>
      </c>
      <c r="I678" s="22" t="s">
        <v>88</v>
      </c>
      <c r="J678" s="102"/>
    </row>
    <row r="679" spans="1:10" s="12" customFormat="1" ht="17.25" customHeight="1">
      <c r="A679" s="25">
        <v>670</v>
      </c>
      <c r="B679" s="17" t="s">
        <v>32</v>
      </c>
      <c r="C679" s="19">
        <v>504190009</v>
      </c>
      <c r="D679" s="20" t="s">
        <v>970</v>
      </c>
      <c r="E679" s="21">
        <v>2.9</v>
      </c>
      <c r="F679" s="22" t="s">
        <v>90</v>
      </c>
      <c r="G679" s="22">
        <v>85</v>
      </c>
      <c r="H679" s="23" t="s">
        <v>111</v>
      </c>
      <c r="I679" s="22" t="s">
        <v>90</v>
      </c>
      <c r="J679" s="102"/>
    </row>
    <row r="680" spans="1:10" s="12" customFormat="1" ht="17.25" customHeight="1">
      <c r="A680" s="17">
        <v>671</v>
      </c>
      <c r="B680" s="17" t="s">
        <v>32</v>
      </c>
      <c r="C680" s="19">
        <v>504190010</v>
      </c>
      <c r="D680" s="20" t="s">
        <v>971</v>
      </c>
      <c r="E680" s="38">
        <v>2.9</v>
      </c>
      <c r="F680" s="39" t="s">
        <v>90</v>
      </c>
      <c r="G680" s="22">
        <v>85</v>
      </c>
      <c r="H680" s="23" t="s">
        <v>111</v>
      </c>
      <c r="I680" s="22" t="s">
        <v>90</v>
      </c>
      <c r="J680" s="102"/>
    </row>
    <row r="681" spans="1:10" s="12" customFormat="1" ht="17.25" customHeight="1">
      <c r="A681" s="25">
        <v>672</v>
      </c>
      <c r="B681" s="17" t="s">
        <v>32</v>
      </c>
      <c r="C681" s="67">
        <v>504190011</v>
      </c>
      <c r="D681" s="68" t="s">
        <v>625</v>
      </c>
      <c r="E681" s="69">
        <v>2.33</v>
      </c>
      <c r="F681" s="58" t="s">
        <v>88</v>
      </c>
      <c r="G681" s="58">
        <v>70</v>
      </c>
      <c r="H681" s="23" t="s">
        <v>90</v>
      </c>
      <c r="I681" s="70" t="s">
        <v>88</v>
      </c>
      <c r="J681" s="102"/>
    </row>
    <row r="682" spans="1:10" s="12" customFormat="1" ht="17.25" customHeight="1">
      <c r="A682" s="17">
        <v>673</v>
      </c>
      <c r="B682" s="17" t="s">
        <v>32</v>
      </c>
      <c r="C682" s="62">
        <v>504190012</v>
      </c>
      <c r="D682" s="63" t="s">
        <v>972</v>
      </c>
      <c r="E682" s="64">
        <v>1.77</v>
      </c>
      <c r="F682" s="17" t="s">
        <v>417</v>
      </c>
      <c r="G682" s="25">
        <v>71</v>
      </c>
      <c r="H682" s="23" t="s">
        <v>90</v>
      </c>
      <c r="I682" s="25" t="s">
        <v>417</v>
      </c>
      <c r="J682" s="102"/>
    </row>
    <row r="683" spans="1:10" s="12" customFormat="1" ht="17.25" customHeight="1">
      <c r="A683" s="25">
        <v>674</v>
      </c>
      <c r="B683" s="17" t="s">
        <v>32</v>
      </c>
      <c r="C683" s="19">
        <v>504190013</v>
      </c>
      <c r="D683" s="20" t="s">
        <v>973</v>
      </c>
      <c r="E683" s="55">
        <v>2.15</v>
      </c>
      <c r="F683" s="22" t="s">
        <v>88</v>
      </c>
      <c r="G683" s="22">
        <v>75</v>
      </c>
      <c r="H683" s="23" t="s">
        <v>90</v>
      </c>
      <c r="I683" s="39" t="s">
        <v>88</v>
      </c>
      <c r="J683" s="102"/>
    </row>
    <row r="684" spans="1:10" s="12" customFormat="1" ht="17.25" customHeight="1">
      <c r="A684" s="17">
        <v>675</v>
      </c>
      <c r="B684" s="17" t="s">
        <v>32</v>
      </c>
      <c r="C684" s="19">
        <v>504190014</v>
      </c>
      <c r="D684" s="20" t="s">
        <v>974</v>
      </c>
      <c r="E684" s="21">
        <v>2.31</v>
      </c>
      <c r="F684" s="22" t="s">
        <v>88</v>
      </c>
      <c r="G684" s="22">
        <v>89</v>
      </c>
      <c r="H684" s="23" t="s">
        <v>111</v>
      </c>
      <c r="I684" s="22" t="s">
        <v>88</v>
      </c>
      <c r="J684" s="102"/>
    </row>
    <row r="685" spans="1:10" s="12" customFormat="1" ht="17.25" customHeight="1">
      <c r="A685" s="25">
        <v>676</v>
      </c>
      <c r="B685" s="17" t="s">
        <v>32</v>
      </c>
      <c r="C685" s="19">
        <v>504190015</v>
      </c>
      <c r="D685" s="20" t="s">
        <v>975</v>
      </c>
      <c r="E685" s="38">
        <v>3.04</v>
      </c>
      <c r="F685" s="39" t="s">
        <v>90</v>
      </c>
      <c r="G685" s="22">
        <v>75</v>
      </c>
      <c r="H685" s="23" t="s">
        <v>90</v>
      </c>
      <c r="I685" s="22" t="s">
        <v>90</v>
      </c>
      <c r="J685" s="102"/>
    </row>
    <row r="686" spans="1:10" s="12" customFormat="1" ht="17.25" customHeight="1">
      <c r="A686" s="17">
        <v>677</v>
      </c>
      <c r="B686" s="17" t="s">
        <v>32</v>
      </c>
      <c r="C686" s="67">
        <v>504190016</v>
      </c>
      <c r="D686" s="68" t="s">
        <v>677</v>
      </c>
      <c r="E686" s="69">
        <v>2.4</v>
      </c>
      <c r="F686" s="58" t="s">
        <v>88</v>
      </c>
      <c r="G686" s="58">
        <v>88</v>
      </c>
      <c r="H686" s="23" t="s">
        <v>111</v>
      </c>
      <c r="I686" s="70" t="s">
        <v>88</v>
      </c>
      <c r="J686" s="102"/>
    </row>
    <row r="687" spans="1:10" s="12" customFormat="1" ht="17.25" customHeight="1">
      <c r="A687" s="25">
        <v>678</v>
      </c>
      <c r="B687" s="17" t="s">
        <v>32</v>
      </c>
      <c r="C687" s="50">
        <v>504190017</v>
      </c>
      <c r="D687" s="51" t="s">
        <v>976</v>
      </c>
      <c r="E687" s="52">
        <v>2.23</v>
      </c>
      <c r="F687" s="53" t="s">
        <v>88</v>
      </c>
      <c r="G687" s="54">
        <v>71</v>
      </c>
      <c r="H687" s="23" t="s">
        <v>90</v>
      </c>
      <c r="I687" s="22" t="s">
        <v>88</v>
      </c>
      <c r="J687" s="102"/>
    </row>
    <row r="688" spans="1:10" s="12" customFormat="1" ht="17.25" customHeight="1">
      <c r="A688" s="17">
        <v>679</v>
      </c>
      <c r="B688" s="17" t="s">
        <v>32</v>
      </c>
      <c r="C688" s="19">
        <v>504190018</v>
      </c>
      <c r="D688" s="20" t="s">
        <v>977</v>
      </c>
      <c r="E688" s="21">
        <v>2.48</v>
      </c>
      <c r="F688" s="22" t="s">
        <v>88</v>
      </c>
      <c r="G688" s="22">
        <v>81</v>
      </c>
      <c r="H688" s="23" t="s">
        <v>111</v>
      </c>
      <c r="I688" s="22" t="s">
        <v>88</v>
      </c>
      <c r="J688" s="102"/>
    </row>
    <row r="689" spans="1:10" s="12" customFormat="1" ht="17.25" customHeight="1">
      <c r="A689" s="25">
        <v>680</v>
      </c>
      <c r="B689" s="17" t="s">
        <v>32</v>
      </c>
      <c r="C689" s="19">
        <v>504190019</v>
      </c>
      <c r="D689" s="20" t="s">
        <v>978</v>
      </c>
      <c r="E689" s="38">
        <v>1.92</v>
      </c>
      <c r="F689" s="39" t="s">
        <v>417</v>
      </c>
      <c r="G689" s="22">
        <v>72</v>
      </c>
      <c r="H689" s="23" t="s">
        <v>90</v>
      </c>
      <c r="I689" s="22" t="s">
        <v>417</v>
      </c>
      <c r="J689" s="102"/>
    </row>
    <row r="690" spans="1:10" s="12" customFormat="1" ht="17.25" customHeight="1">
      <c r="A690" s="17">
        <v>681</v>
      </c>
      <c r="B690" s="17" t="s">
        <v>32</v>
      </c>
      <c r="C690" s="19">
        <v>504190020</v>
      </c>
      <c r="D690" s="20" t="s">
        <v>979</v>
      </c>
      <c r="E690" s="38">
        <v>2.25</v>
      </c>
      <c r="F690" s="39" t="s">
        <v>88</v>
      </c>
      <c r="G690" s="22">
        <v>68</v>
      </c>
      <c r="H690" s="23" t="s">
        <v>93</v>
      </c>
      <c r="I690" s="39" t="s">
        <v>88</v>
      </c>
      <c r="J690" s="102"/>
    </row>
    <row r="691" spans="1:10" s="12" customFormat="1" ht="17.25" customHeight="1">
      <c r="A691" s="25">
        <v>682</v>
      </c>
      <c r="B691" s="17" t="s">
        <v>32</v>
      </c>
      <c r="C691" s="19">
        <v>504190021</v>
      </c>
      <c r="D691" s="20" t="s">
        <v>980</v>
      </c>
      <c r="E691" s="38">
        <v>2.48</v>
      </c>
      <c r="F691" s="39" t="s">
        <v>88</v>
      </c>
      <c r="G691" s="22">
        <v>72</v>
      </c>
      <c r="H691" s="23" t="s">
        <v>90</v>
      </c>
      <c r="I691" s="39" t="s">
        <v>88</v>
      </c>
      <c r="J691" s="102"/>
    </row>
    <row r="692" spans="1:10" s="12" customFormat="1" ht="17.25" customHeight="1">
      <c r="A692" s="17">
        <v>683</v>
      </c>
      <c r="B692" s="18" t="s">
        <v>34</v>
      </c>
      <c r="C692" s="62">
        <v>509180002</v>
      </c>
      <c r="D692" s="63" t="s">
        <v>991</v>
      </c>
      <c r="E692" s="64">
        <v>3</v>
      </c>
      <c r="F692" s="17" t="s">
        <v>90</v>
      </c>
      <c r="G692" s="25">
        <v>75</v>
      </c>
      <c r="H692" s="23" t="s">
        <v>90</v>
      </c>
      <c r="I692" s="25" t="s">
        <v>90</v>
      </c>
      <c r="J692" s="102"/>
    </row>
    <row r="693" spans="1:10" s="12" customFormat="1" ht="17.25" customHeight="1">
      <c r="A693" s="25">
        <v>684</v>
      </c>
      <c r="B693" s="18" t="s">
        <v>34</v>
      </c>
      <c r="C693" s="62">
        <v>509180003</v>
      </c>
      <c r="D693" s="63" t="s">
        <v>987</v>
      </c>
      <c r="E693" s="64">
        <v>3.13</v>
      </c>
      <c r="F693" s="17" t="s">
        <v>90</v>
      </c>
      <c r="G693" s="25">
        <v>93</v>
      </c>
      <c r="H693" s="23" t="s">
        <v>99</v>
      </c>
      <c r="I693" s="25" t="s">
        <v>90</v>
      </c>
      <c r="J693" s="102"/>
    </row>
    <row r="694" spans="1:10" s="12" customFormat="1" ht="17.25" customHeight="1">
      <c r="A694" s="17">
        <v>685</v>
      </c>
      <c r="B694" s="18" t="s">
        <v>34</v>
      </c>
      <c r="C694" s="62">
        <v>509180004</v>
      </c>
      <c r="D694" s="63" t="s">
        <v>989</v>
      </c>
      <c r="E694" s="64">
        <v>3.03</v>
      </c>
      <c r="F694" s="17" t="s">
        <v>90</v>
      </c>
      <c r="G694" s="25">
        <v>65</v>
      </c>
      <c r="H694" s="23" t="s">
        <v>93</v>
      </c>
      <c r="I694" s="23" t="s">
        <v>93</v>
      </c>
      <c r="J694" s="102"/>
    </row>
    <row r="695" spans="1:10" s="12" customFormat="1" ht="17.25" customHeight="1">
      <c r="A695" s="25">
        <v>686</v>
      </c>
      <c r="B695" s="18" t="s">
        <v>34</v>
      </c>
      <c r="C695" s="56">
        <v>509180005</v>
      </c>
      <c r="D695" s="57" t="s">
        <v>995</v>
      </c>
      <c r="E695" s="49">
        <v>2.85</v>
      </c>
      <c r="F695" s="25" t="s">
        <v>90</v>
      </c>
      <c r="G695" s="25">
        <v>85</v>
      </c>
      <c r="H695" s="23" t="s">
        <v>111</v>
      </c>
      <c r="I695" s="18" t="s">
        <v>90</v>
      </c>
      <c r="J695" s="102"/>
    </row>
    <row r="696" spans="1:10" s="12" customFormat="1" ht="17.25" customHeight="1">
      <c r="A696" s="17">
        <v>687</v>
      </c>
      <c r="B696" s="18" t="s">
        <v>34</v>
      </c>
      <c r="C696" s="62">
        <v>509180006</v>
      </c>
      <c r="D696" s="63" t="s">
        <v>992</v>
      </c>
      <c r="E696" s="64">
        <v>2.95</v>
      </c>
      <c r="F696" s="17" t="s">
        <v>90</v>
      </c>
      <c r="G696" s="25">
        <v>98</v>
      </c>
      <c r="H696" s="23" t="s">
        <v>99</v>
      </c>
      <c r="I696" s="25" t="s">
        <v>90</v>
      </c>
      <c r="J696" s="102"/>
    </row>
    <row r="697" spans="1:10" s="12" customFormat="1" ht="17.25" customHeight="1">
      <c r="A697" s="25">
        <v>688</v>
      </c>
      <c r="B697" s="18" t="s">
        <v>34</v>
      </c>
      <c r="C697" s="19">
        <v>509180007</v>
      </c>
      <c r="D697" s="20" t="s">
        <v>982</v>
      </c>
      <c r="E697" s="38">
        <v>3.33</v>
      </c>
      <c r="F697" s="39" t="s">
        <v>104</v>
      </c>
      <c r="G697" s="22">
        <v>91</v>
      </c>
      <c r="H697" s="23" t="s">
        <v>99</v>
      </c>
      <c r="I697" s="22" t="s">
        <v>104</v>
      </c>
      <c r="J697" s="102"/>
    </row>
    <row r="698" spans="1:10" s="12" customFormat="1" ht="17.25" customHeight="1">
      <c r="A698" s="17">
        <v>689</v>
      </c>
      <c r="B698" s="18" t="s">
        <v>34</v>
      </c>
      <c r="C698" s="56">
        <v>509180009</v>
      </c>
      <c r="D698" s="57" t="s">
        <v>994</v>
      </c>
      <c r="E698" s="49">
        <v>2.9</v>
      </c>
      <c r="F698" s="25" t="s">
        <v>90</v>
      </c>
      <c r="G698" s="25">
        <v>74</v>
      </c>
      <c r="H698" s="23" t="s">
        <v>90</v>
      </c>
      <c r="I698" s="23" t="s">
        <v>90</v>
      </c>
      <c r="J698" s="102"/>
    </row>
    <row r="699" spans="1:10" s="12" customFormat="1" ht="17.25" customHeight="1">
      <c r="A699" s="25">
        <v>690</v>
      </c>
      <c r="B699" s="18" t="s">
        <v>34</v>
      </c>
      <c r="C699" s="56">
        <v>509180010</v>
      </c>
      <c r="D699" s="57" t="s">
        <v>996</v>
      </c>
      <c r="E699" s="49">
        <v>2.85</v>
      </c>
      <c r="F699" s="25" t="s">
        <v>90</v>
      </c>
      <c r="G699" s="25">
        <v>81</v>
      </c>
      <c r="H699" s="23" t="s">
        <v>111</v>
      </c>
      <c r="I699" s="18" t="s">
        <v>90</v>
      </c>
      <c r="J699" s="102"/>
    </row>
    <row r="700" spans="1:10" s="12" customFormat="1" ht="17.25" customHeight="1">
      <c r="A700" s="17">
        <v>691</v>
      </c>
      <c r="B700" s="18" t="s">
        <v>34</v>
      </c>
      <c r="C700" s="62">
        <v>509180011</v>
      </c>
      <c r="D700" s="63" t="s">
        <v>986</v>
      </c>
      <c r="E700" s="64">
        <v>3.18</v>
      </c>
      <c r="F700" s="17" t="s">
        <v>90</v>
      </c>
      <c r="G700" s="25">
        <v>82</v>
      </c>
      <c r="H700" s="23" t="s">
        <v>111</v>
      </c>
      <c r="I700" s="25" t="s">
        <v>90</v>
      </c>
      <c r="J700" s="102"/>
    </row>
    <row r="701" spans="1:10" s="12" customFormat="1" ht="17.25" customHeight="1">
      <c r="A701" s="25">
        <v>692</v>
      </c>
      <c r="B701" s="18" t="s">
        <v>34</v>
      </c>
      <c r="C701" s="19">
        <v>509180012</v>
      </c>
      <c r="D701" s="20" t="s">
        <v>1003</v>
      </c>
      <c r="E701" s="21">
        <v>2.36</v>
      </c>
      <c r="F701" s="22" t="s">
        <v>88</v>
      </c>
      <c r="G701" s="22">
        <v>78</v>
      </c>
      <c r="H701" s="23" t="s">
        <v>90</v>
      </c>
      <c r="I701" s="18" t="s">
        <v>88</v>
      </c>
      <c r="J701" s="102"/>
    </row>
    <row r="702" spans="1:10" s="12" customFormat="1" ht="17.25" customHeight="1">
      <c r="A702" s="17">
        <v>693</v>
      </c>
      <c r="B702" s="18" t="s">
        <v>34</v>
      </c>
      <c r="C702" s="62">
        <v>509180013</v>
      </c>
      <c r="D702" s="63" t="s">
        <v>990</v>
      </c>
      <c r="E702" s="64">
        <v>3</v>
      </c>
      <c r="F702" s="17" t="s">
        <v>90</v>
      </c>
      <c r="G702" s="25">
        <v>86</v>
      </c>
      <c r="H702" s="23" t="s">
        <v>111</v>
      </c>
      <c r="I702" s="25" t="s">
        <v>90</v>
      </c>
      <c r="J702" s="102"/>
    </row>
    <row r="703" spans="1:10" s="12" customFormat="1" ht="17.25" customHeight="1">
      <c r="A703" s="25">
        <v>694</v>
      </c>
      <c r="B703" s="18" t="s">
        <v>34</v>
      </c>
      <c r="C703" s="62">
        <v>509180014</v>
      </c>
      <c r="D703" s="63" t="s">
        <v>985</v>
      </c>
      <c r="E703" s="64">
        <v>3.28</v>
      </c>
      <c r="F703" s="17" t="s">
        <v>104</v>
      </c>
      <c r="G703" s="25">
        <v>80</v>
      </c>
      <c r="H703" s="23" t="s">
        <v>111</v>
      </c>
      <c r="I703" s="25" t="s">
        <v>104</v>
      </c>
      <c r="J703" s="102"/>
    </row>
    <row r="704" spans="1:10" s="12" customFormat="1" ht="17.25" customHeight="1">
      <c r="A704" s="17">
        <v>695</v>
      </c>
      <c r="B704" s="18" t="s">
        <v>34</v>
      </c>
      <c r="C704" s="19">
        <v>509180015</v>
      </c>
      <c r="D704" s="20" t="s">
        <v>983</v>
      </c>
      <c r="E704" s="38">
        <v>3.33</v>
      </c>
      <c r="F704" s="39" t="s">
        <v>104</v>
      </c>
      <c r="G704" s="22">
        <v>87</v>
      </c>
      <c r="H704" s="23" t="s">
        <v>111</v>
      </c>
      <c r="I704" s="39" t="s">
        <v>104</v>
      </c>
      <c r="J704" s="102"/>
    </row>
    <row r="705" spans="1:10" s="12" customFormat="1" ht="17.25" customHeight="1">
      <c r="A705" s="25">
        <v>696</v>
      </c>
      <c r="B705" s="18" t="s">
        <v>34</v>
      </c>
      <c r="C705" s="50">
        <v>509180016</v>
      </c>
      <c r="D705" s="51" t="s">
        <v>1004</v>
      </c>
      <c r="E705" s="52">
        <v>2</v>
      </c>
      <c r="F705" s="53" t="s">
        <v>88</v>
      </c>
      <c r="G705" s="54">
        <v>73</v>
      </c>
      <c r="H705" s="23" t="s">
        <v>90</v>
      </c>
      <c r="I705" s="18" t="s">
        <v>88</v>
      </c>
      <c r="J705" s="102"/>
    </row>
    <row r="706" spans="1:10" s="12" customFormat="1" ht="17.25" customHeight="1">
      <c r="A706" s="17">
        <v>697</v>
      </c>
      <c r="B706" s="18" t="s">
        <v>34</v>
      </c>
      <c r="C706" s="44">
        <v>509180017</v>
      </c>
      <c r="D706" s="45" t="s">
        <v>998</v>
      </c>
      <c r="E706" s="46">
        <v>2.83</v>
      </c>
      <c r="F706" s="23" t="s">
        <v>90</v>
      </c>
      <c r="G706" s="23">
        <v>75</v>
      </c>
      <c r="H706" s="23" t="s">
        <v>90</v>
      </c>
      <c r="I706" s="18" t="s">
        <v>90</v>
      </c>
      <c r="J706" s="102"/>
    </row>
    <row r="707" spans="1:10" s="12" customFormat="1" ht="17.25" customHeight="1">
      <c r="A707" s="25">
        <v>698</v>
      </c>
      <c r="B707" s="18" t="s">
        <v>34</v>
      </c>
      <c r="C707" s="56">
        <v>509180018</v>
      </c>
      <c r="D707" s="57" t="s">
        <v>997</v>
      </c>
      <c r="E707" s="49">
        <v>2.83</v>
      </c>
      <c r="F707" s="25" t="s">
        <v>90</v>
      </c>
      <c r="G707" s="25">
        <v>93</v>
      </c>
      <c r="H707" s="23" t="s">
        <v>99</v>
      </c>
      <c r="I707" s="18" t="s">
        <v>90</v>
      </c>
      <c r="J707" s="102"/>
    </row>
    <row r="708" spans="1:10" s="12" customFormat="1" ht="17.25" customHeight="1">
      <c r="A708" s="17">
        <v>699</v>
      </c>
      <c r="B708" s="18" t="s">
        <v>34</v>
      </c>
      <c r="C708" s="19">
        <v>509180020</v>
      </c>
      <c r="D708" s="20" t="s">
        <v>981</v>
      </c>
      <c r="E708" s="38">
        <v>3.35</v>
      </c>
      <c r="F708" s="39" t="s">
        <v>104</v>
      </c>
      <c r="G708" s="22">
        <v>100</v>
      </c>
      <c r="H708" s="23" t="s">
        <v>99</v>
      </c>
      <c r="I708" s="22" t="s">
        <v>104</v>
      </c>
      <c r="J708" s="102"/>
    </row>
    <row r="709" spans="1:10" s="12" customFormat="1" ht="17.25" customHeight="1">
      <c r="A709" s="25">
        <v>700</v>
      </c>
      <c r="B709" s="18" t="s">
        <v>34</v>
      </c>
      <c r="C709" s="62">
        <v>509180023</v>
      </c>
      <c r="D709" s="63" t="s">
        <v>988</v>
      </c>
      <c r="E709" s="64">
        <v>3.1</v>
      </c>
      <c r="F709" s="17" t="s">
        <v>90</v>
      </c>
      <c r="G709" s="25">
        <v>85</v>
      </c>
      <c r="H709" s="23" t="s">
        <v>111</v>
      </c>
      <c r="I709" s="25" t="s">
        <v>90</v>
      </c>
      <c r="J709" s="102"/>
    </row>
    <row r="710" spans="1:10" s="12" customFormat="1" ht="17.25" customHeight="1">
      <c r="A710" s="17">
        <v>701</v>
      </c>
      <c r="B710" s="18" t="s">
        <v>34</v>
      </c>
      <c r="C710" s="19">
        <v>509180026</v>
      </c>
      <c r="D710" s="20" t="s">
        <v>984</v>
      </c>
      <c r="E710" s="38">
        <v>3.3</v>
      </c>
      <c r="F710" s="39" t="s">
        <v>104</v>
      </c>
      <c r="G710" s="22">
        <v>94</v>
      </c>
      <c r="H710" s="23" t="s">
        <v>99</v>
      </c>
      <c r="I710" s="39" t="s">
        <v>104</v>
      </c>
      <c r="J710" s="102"/>
    </row>
    <row r="711" spans="1:10" s="12" customFormat="1" ht="17.25" customHeight="1">
      <c r="A711" s="25">
        <v>702</v>
      </c>
      <c r="B711" s="18" t="s">
        <v>34</v>
      </c>
      <c r="C711" s="44">
        <v>509180027</v>
      </c>
      <c r="D711" s="45" t="s">
        <v>999</v>
      </c>
      <c r="E711" s="46">
        <v>2.8</v>
      </c>
      <c r="F711" s="23" t="s">
        <v>90</v>
      </c>
      <c r="G711" s="23">
        <v>79</v>
      </c>
      <c r="H711" s="23" t="s">
        <v>90</v>
      </c>
      <c r="I711" s="18" t="s">
        <v>90</v>
      </c>
      <c r="J711" s="102"/>
    </row>
    <row r="712" spans="1:10" s="12" customFormat="1" ht="17.25" customHeight="1">
      <c r="A712" s="17">
        <v>703</v>
      </c>
      <c r="B712" s="18" t="s">
        <v>34</v>
      </c>
      <c r="C712" s="19">
        <v>509180028</v>
      </c>
      <c r="D712" s="20" t="s">
        <v>1002</v>
      </c>
      <c r="E712" s="21">
        <v>2.52</v>
      </c>
      <c r="F712" s="22" t="s">
        <v>90</v>
      </c>
      <c r="G712" s="22">
        <v>86</v>
      </c>
      <c r="H712" s="23" t="s">
        <v>111</v>
      </c>
      <c r="I712" s="18" t="s">
        <v>90</v>
      </c>
      <c r="J712" s="102"/>
    </row>
    <row r="713" spans="1:10" s="12" customFormat="1" ht="17.25" customHeight="1">
      <c r="A713" s="25">
        <v>704</v>
      </c>
      <c r="B713" s="18" t="s">
        <v>34</v>
      </c>
      <c r="C713" s="56">
        <v>509180030</v>
      </c>
      <c r="D713" s="57" t="s">
        <v>993</v>
      </c>
      <c r="E713" s="49">
        <v>2.93</v>
      </c>
      <c r="F713" s="25" t="s">
        <v>90</v>
      </c>
      <c r="G713" s="25">
        <v>86</v>
      </c>
      <c r="H713" s="23" t="s">
        <v>111</v>
      </c>
      <c r="I713" s="18" t="s">
        <v>90</v>
      </c>
      <c r="J713" s="102"/>
    </row>
    <row r="714" spans="1:10" s="12" customFormat="1" ht="17.25" customHeight="1">
      <c r="A714" s="17">
        <v>705</v>
      </c>
      <c r="B714" s="18" t="s">
        <v>34</v>
      </c>
      <c r="C714" s="44">
        <v>509180031</v>
      </c>
      <c r="D714" s="45" t="s">
        <v>1000</v>
      </c>
      <c r="E714" s="46">
        <v>2.78</v>
      </c>
      <c r="F714" s="23" t="s">
        <v>90</v>
      </c>
      <c r="G714" s="23">
        <v>70</v>
      </c>
      <c r="H714" s="23" t="s">
        <v>90</v>
      </c>
      <c r="I714" s="23" t="s">
        <v>90</v>
      </c>
      <c r="J714" s="102"/>
    </row>
    <row r="715" spans="1:10" s="12" customFormat="1" ht="17.25" customHeight="1">
      <c r="A715" s="25">
        <v>706</v>
      </c>
      <c r="B715" s="18" t="s">
        <v>34</v>
      </c>
      <c r="C715" s="19">
        <v>509180032</v>
      </c>
      <c r="D715" s="20" t="s">
        <v>1001</v>
      </c>
      <c r="E715" s="21">
        <v>2.75</v>
      </c>
      <c r="F715" s="22" t="s">
        <v>90</v>
      </c>
      <c r="G715" s="22">
        <v>81</v>
      </c>
      <c r="H715" s="23" t="s">
        <v>111</v>
      </c>
      <c r="I715" s="18" t="s">
        <v>90</v>
      </c>
      <c r="J715" s="102"/>
    </row>
    <row r="716" spans="1:10" s="12" customFormat="1" ht="17.25" customHeight="1">
      <c r="A716" s="17">
        <v>707</v>
      </c>
      <c r="B716" s="18" t="s">
        <v>35</v>
      </c>
      <c r="C716" s="47">
        <v>509190002</v>
      </c>
      <c r="D716" s="48" t="s">
        <v>1005</v>
      </c>
      <c r="E716" s="49">
        <v>2.65</v>
      </c>
      <c r="F716" s="53" t="s">
        <v>90</v>
      </c>
      <c r="G716" s="23">
        <v>103</v>
      </c>
      <c r="H716" s="23" t="s">
        <v>99</v>
      </c>
      <c r="I716" s="34" t="s">
        <v>90</v>
      </c>
      <c r="J716" s="102"/>
    </row>
    <row r="717" spans="1:10" s="12" customFormat="1" ht="17.25" customHeight="1">
      <c r="A717" s="25">
        <v>708</v>
      </c>
      <c r="B717" s="18" t="s">
        <v>35</v>
      </c>
      <c r="C717" s="47">
        <v>509190003</v>
      </c>
      <c r="D717" s="48" t="s">
        <v>1006</v>
      </c>
      <c r="E717" s="49">
        <v>2.53</v>
      </c>
      <c r="F717" s="53" t="s">
        <v>90</v>
      </c>
      <c r="G717" s="23">
        <v>100</v>
      </c>
      <c r="H717" s="23" t="s">
        <v>99</v>
      </c>
      <c r="I717" s="34" t="s">
        <v>90</v>
      </c>
      <c r="J717" s="102"/>
    </row>
    <row r="718" spans="1:10" s="12" customFormat="1" ht="17.25" customHeight="1">
      <c r="A718" s="17">
        <v>709</v>
      </c>
      <c r="B718" s="18" t="s">
        <v>35</v>
      </c>
      <c r="C718" s="47">
        <v>509190005</v>
      </c>
      <c r="D718" s="48" t="s">
        <v>1007</v>
      </c>
      <c r="E718" s="49">
        <v>2.38</v>
      </c>
      <c r="F718" s="22" t="s">
        <v>88</v>
      </c>
      <c r="G718" s="23">
        <v>72</v>
      </c>
      <c r="H718" s="23" t="s">
        <v>90</v>
      </c>
      <c r="I718" s="22" t="s">
        <v>88</v>
      </c>
      <c r="J718" s="102"/>
    </row>
    <row r="719" spans="1:10" s="12" customFormat="1" ht="17.25" customHeight="1">
      <c r="A719" s="25">
        <v>710</v>
      </c>
      <c r="B719" s="18" t="s">
        <v>35</v>
      </c>
      <c r="C719" s="47">
        <v>509190006</v>
      </c>
      <c r="D719" s="48" t="s">
        <v>1008</v>
      </c>
      <c r="E719" s="49">
        <v>2.65</v>
      </c>
      <c r="F719" s="53" t="s">
        <v>90</v>
      </c>
      <c r="G719" s="23">
        <v>80</v>
      </c>
      <c r="H719" s="23" t="s">
        <v>111</v>
      </c>
      <c r="I719" s="34" t="s">
        <v>90</v>
      </c>
      <c r="J719" s="102"/>
    </row>
    <row r="720" spans="1:10" s="12" customFormat="1" ht="17.25" customHeight="1">
      <c r="A720" s="17">
        <v>711</v>
      </c>
      <c r="B720" s="18" t="s">
        <v>35</v>
      </c>
      <c r="C720" s="47">
        <v>509190007</v>
      </c>
      <c r="D720" s="48" t="s">
        <v>179</v>
      </c>
      <c r="E720" s="49">
        <v>2.43</v>
      </c>
      <c r="F720" s="22" t="s">
        <v>88</v>
      </c>
      <c r="G720" s="23">
        <v>58</v>
      </c>
      <c r="H720" s="23" t="s">
        <v>87</v>
      </c>
      <c r="I720" s="22" t="s">
        <v>88</v>
      </c>
      <c r="J720" s="102"/>
    </row>
    <row r="721" spans="1:10" s="12" customFormat="1" ht="17.25" customHeight="1">
      <c r="A721" s="25">
        <v>712</v>
      </c>
      <c r="B721" s="18" t="s">
        <v>35</v>
      </c>
      <c r="C721" s="19">
        <v>509190009</v>
      </c>
      <c r="D721" s="20" t="s">
        <v>1009</v>
      </c>
      <c r="E721" s="21">
        <v>2.55</v>
      </c>
      <c r="F721" s="22" t="s">
        <v>90</v>
      </c>
      <c r="G721" s="22">
        <v>60</v>
      </c>
      <c r="H721" s="23" t="s">
        <v>93</v>
      </c>
      <c r="I721" s="22" t="s">
        <v>93</v>
      </c>
      <c r="J721" s="102"/>
    </row>
    <row r="722" spans="1:10" s="12" customFormat="1" ht="17.25" customHeight="1">
      <c r="A722" s="17">
        <v>713</v>
      </c>
      <c r="B722" s="18" t="s">
        <v>35</v>
      </c>
      <c r="C722" s="47">
        <v>509190011</v>
      </c>
      <c r="D722" s="48" t="s">
        <v>1010</v>
      </c>
      <c r="E722" s="49">
        <v>2.05</v>
      </c>
      <c r="F722" s="22" t="s">
        <v>88</v>
      </c>
      <c r="G722" s="23">
        <v>60</v>
      </c>
      <c r="H722" s="23" t="s">
        <v>93</v>
      </c>
      <c r="I722" s="22" t="s">
        <v>87</v>
      </c>
      <c r="J722" s="102"/>
    </row>
    <row r="723" spans="1:10" s="12" customFormat="1" ht="17.25" customHeight="1">
      <c r="A723" s="25">
        <v>714</v>
      </c>
      <c r="B723" s="18" t="s">
        <v>35</v>
      </c>
      <c r="C723" s="19">
        <v>509190013</v>
      </c>
      <c r="D723" s="20" t="s">
        <v>1011</v>
      </c>
      <c r="E723" s="21">
        <v>2.83</v>
      </c>
      <c r="F723" s="22" t="s">
        <v>90</v>
      </c>
      <c r="G723" s="22">
        <v>86</v>
      </c>
      <c r="H723" s="23" t="s">
        <v>111</v>
      </c>
      <c r="I723" s="34" t="s">
        <v>90</v>
      </c>
      <c r="J723" s="102"/>
    </row>
    <row r="724" spans="1:10" s="12" customFormat="1" ht="17.25" customHeight="1">
      <c r="A724" s="17">
        <v>715</v>
      </c>
      <c r="B724" s="18" t="s">
        <v>35</v>
      </c>
      <c r="C724" s="47">
        <v>509190014</v>
      </c>
      <c r="D724" s="48" t="s">
        <v>1012</v>
      </c>
      <c r="E724" s="49">
        <v>2.63</v>
      </c>
      <c r="F724" s="53" t="s">
        <v>90</v>
      </c>
      <c r="G724" s="23">
        <v>65</v>
      </c>
      <c r="H724" s="23" t="s">
        <v>93</v>
      </c>
      <c r="I724" s="34" t="s">
        <v>93</v>
      </c>
      <c r="J724" s="102"/>
    </row>
    <row r="725" spans="1:10" s="12" customFormat="1" ht="17.25" customHeight="1">
      <c r="A725" s="25">
        <v>716</v>
      </c>
      <c r="B725" s="18" t="s">
        <v>35</v>
      </c>
      <c r="C725" s="47">
        <v>509190015</v>
      </c>
      <c r="D725" s="48" t="s">
        <v>1013</v>
      </c>
      <c r="E725" s="49">
        <v>2</v>
      </c>
      <c r="F725" s="22" t="s">
        <v>88</v>
      </c>
      <c r="G725" s="23">
        <v>58</v>
      </c>
      <c r="H725" s="23" t="s">
        <v>87</v>
      </c>
      <c r="I725" s="22" t="s">
        <v>88</v>
      </c>
      <c r="J725" s="102"/>
    </row>
    <row r="726" spans="1:10" s="12" customFormat="1" ht="17.25" customHeight="1">
      <c r="A726" s="17">
        <v>717</v>
      </c>
      <c r="B726" s="18" t="s">
        <v>35</v>
      </c>
      <c r="C726" s="47">
        <v>509190016</v>
      </c>
      <c r="D726" s="48" t="s">
        <v>1014</v>
      </c>
      <c r="E726" s="49">
        <v>2.48</v>
      </c>
      <c r="F726" s="22" t="s">
        <v>88</v>
      </c>
      <c r="G726" s="23">
        <v>72</v>
      </c>
      <c r="H726" s="23" t="s">
        <v>90</v>
      </c>
      <c r="I726" s="22" t="s">
        <v>88</v>
      </c>
      <c r="J726" s="102"/>
    </row>
    <row r="727" spans="1:10" s="12" customFormat="1" ht="17.25" customHeight="1">
      <c r="A727" s="25">
        <v>718</v>
      </c>
      <c r="B727" s="18" t="s">
        <v>35</v>
      </c>
      <c r="C727" s="47">
        <v>509190018</v>
      </c>
      <c r="D727" s="48" t="s">
        <v>1015</v>
      </c>
      <c r="E727" s="49">
        <v>2.5</v>
      </c>
      <c r="F727" s="53" t="s">
        <v>90</v>
      </c>
      <c r="G727" s="23">
        <v>60</v>
      </c>
      <c r="H727" s="23" t="s">
        <v>93</v>
      </c>
      <c r="I727" s="22" t="s">
        <v>93</v>
      </c>
      <c r="J727" s="102"/>
    </row>
    <row r="728" spans="1:10" s="12" customFormat="1" ht="17.25" customHeight="1">
      <c r="A728" s="17">
        <v>719</v>
      </c>
      <c r="B728" s="18" t="s">
        <v>35</v>
      </c>
      <c r="C728" s="47">
        <v>509190019</v>
      </c>
      <c r="D728" s="48" t="s">
        <v>1016</v>
      </c>
      <c r="E728" s="49">
        <v>2.6</v>
      </c>
      <c r="F728" s="53" t="s">
        <v>90</v>
      </c>
      <c r="G728" s="23">
        <v>78</v>
      </c>
      <c r="H728" s="23" t="s">
        <v>90</v>
      </c>
      <c r="I728" s="34" t="s">
        <v>90</v>
      </c>
      <c r="J728" s="102"/>
    </row>
    <row r="729" spans="1:10" s="12" customFormat="1" ht="17.25" customHeight="1">
      <c r="A729" s="25">
        <v>720</v>
      </c>
      <c r="B729" s="18" t="s">
        <v>35</v>
      </c>
      <c r="C729" s="47">
        <v>509190020</v>
      </c>
      <c r="D729" s="48" t="s">
        <v>1017</v>
      </c>
      <c r="E729" s="49">
        <v>2.3</v>
      </c>
      <c r="F729" s="22" t="s">
        <v>88</v>
      </c>
      <c r="G729" s="23">
        <v>58</v>
      </c>
      <c r="H729" s="23" t="s">
        <v>87</v>
      </c>
      <c r="I729" s="22" t="s">
        <v>88</v>
      </c>
      <c r="J729" s="102"/>
    </row>
    <row r="730" spans="1:10" s="12" customFormat="1" ht="17.25" customHeight="1">
      <c r="A730" s="17">
        <v>721</v>
      </c>
      <c r="B730" s="18" t="s">
        <v>35</v>
      </c>
      <c r="C730" s="47">
        <v>509190021</v>
      </c>
      <c r="D730" s="48" t="s">
        <v>1018</v>
      </c>
      <c r="E730" s="49">
        <v>2.3</v>
      </c>
      <c r="F730" s="22" t="s">
        <v>88</v>
      </c>
      <c r="G730" s="23">
        <v>85</v>
      </c>
      <c r="H730" s="23" t="s">
        <v>111</v>
      </c>
      <c r="I730" s="22" t="s">
        <v>88</v>
      </c>
      <c r="J730" s="102"/>
    </row>
    <row r="731" spans="1:10" s="12" customFormat="1" ht="17.25" customHeight="1">
      <c r="A731" s="25">
        <v>722</v>
      </c>
      <c r="B731" s="18" t="s">
        <v>35</v>
      </c>
      <c r="C731" s="47">
        <v>509190022</v>
      </c>
      <c r="D731" s="48" t="s">
        <v>1019</v>
      </c>
      <c r="E731" s="49">
        <v>2.3</v>
      </c>
      <c r="F731" s="22" t="s">
        <v>88</v>
      </c>
      <c r="G731" s="23">
        <v>78</v>
      </c>
      <c r="H731" s="23" t="s">
        <v>90</v>
      </c>
      <c r="I731" s="22" t="s">
        <v>88</v>
      </c>
      <c r="J731" s="102"/>
    </row>
    <row r="732" spans="1:10" s="12" customFormat="1" ht="17.25" customHeight="1">
      <c r="A732" s="17">
        <v>723</v>
      </c>
      <c r="B732" s="18" t="s">
        <v>35</v>
      </c>
      <c r="C732" s="47">
        <v>509190023</v>
      </c>
      <c r="D732" s="48" t="s">
        <v>1020</v>
      </c>
      <c r="E732" s="49">
        <v>3</v>
      </c>
      <c r="F732" s="53" t="s">
        <v>90</v>
      </c>
      <c r="G732" s="23">
        <v>100</v>
      </c>
      <c r="H732" s="23" t="s">
        <v>99</v>
      </c>
      <c r="I732" s="34" t="s">
        <v>90</v>
      </c>
      <c r="J732" s="102"/>
    </row>
    <row r="733" spans="1:10" s="12" customFormat="1" ht="17.25" customHeight="1">
      <c r="A733" s="25">
        <v>724</v>
      </c>
      <c r="B733" s="18" t="s">
        <v>35</v>
      </c>
      <c r="C733" s="47">
        <v>509190027</v>
      </c>
      <c r="D733" s="48" t="s">
        <v>1021</v>
      </c>
      <c r="E733" s="49">
        <v>2.93</v>
      </c>
      <c r="F733" s="53" t="s">
        <v>90</v>
      </c>
      <c r="G733" s="23">
        <v>68</v>
      </c>
      <c r="H733" s="23" t="s">
        <v>93</v>
      </c>
      <c r="I733" s="34" t="s">
        <v>93</v>
      </c>
      <c r="J733" s="102"/>
    </row>
    <row r="734" spans="1:10" s="12" customFormat="1" ht="17.25" customHeight="1">
      <c r="A734" s="17">
        <v>725</v>
      </c>
      <c r="B734" s="18" t="s">
        <v>35</v>
      </c>
      <c r="C734" s="19">
        <v>509190028</v>
      </c>
      <c r="D734" s="20" t="s">
        <v>1022</v>
      </c>
      <c r="E734" s="21">
        <v>2.78</v>
      </c>
      <c r="F734" s="22" t="s">
        <v>90</v>
      </c>
      <c r="G734" s="22">
        <v>58</v>
      </c>
      <c r="H734" s="23" t="s">
        <v>87</v>
      </c>
      <c r="I734" s="22" t="s">
        <v>88</v>
      </c>
      <c r="J734" s="102"/>
    </row>
    <row r="735" spans="1:10" s="12" customFormat="1" ht="17.25" customHeight="1">
      <c r="A735" s="25">
        <v>726</v>
      </c>
      <c r="B735" s="18" t="s">
        <v>35</v>
      </c>
      <c r="C735" s="47">
        <v>509190029</v>
      </c>
      <c r="D735" s="48" t="s">
        <v>1023</v>
      </c>
      <c r="E735" s="49">
        <v>2.58</v>
      </c>
      <c r="F735" s="22" t="s">
        <v>90</v>
      </c>
      <c r="G735" s="23">
        <v>75</v>
      </c>
      <c r="H735" s="23" t="s">
        <v>90</v>
      </c>
      <c r="I735" s="34" t="s">
        <v>90</v>
      </c>
      <c r="J735" s="102"/>
    </row>
    <row r="736" spans="1:10" s="12" customFormat="1" ht="17.25" customHeight="1">
      <c r="A736" s="17">
        <v>727</v>
      </c>
      <c r="B736" s="18" t="s">
        <v>35</v>
      </c>
      <c r="C736" s="19">
        <v>509190030</v>
      </c>
      <c r="D736" s="20" t="s">
        <v>1024</v>
      </c>
      <c r="E736" s="21">
        <v>2.35</v>
      </c>
      <c r="F736" s="22" t="s">
        <v>88</v>
      </c>
      <c r="G736" s="22">
        <v>67</v>
      </c>
      <c r="H736" s="23" t="s">
        <v>93</v>
      </c>
      <c r="I736" s="22" t="s">
        <v>88</v>
      </c>
      <c r="J736" s="102"/>
    </row>
    <row r="737" spans="1:10" s="12" customFormat="1" ht="17.25" customHeight="1">
      <c r="A737" s="25">
        <v>728</v>
      </c>
      <c r="B737" s="18" t="s">
        <v>35</v>
      </c>
      <c r="C737" s="32">
        <v>509190031</v>
      </c>
      <c r="D737" s="33" t="s">
        <v>1025</v>
      </c>
      <c r="E737" s="34">
        <v>2.18</v>
      </c>
      <c r="F737" s="22" t="s">
        <v>88</v>
      </c>
      <c r="G737" s="34">
        <v>62</v>
      </c>
      <c r="H737" s="23" t="s">
        <v>93</v>
      </c>
      <c r="I737" s="22" t="s">
        <v>87</v>
      </c>
      <c r="J737" s="102"/>
    </row>
    <row r="738" spans="1:10" s="12" customFormat="1" ht="17.25" customHeight="1">
      <c r="A738" s="17">
        <v>729</v>
      </c>
      <c r="B738" s="18" t="s">
        <v>35</v>
      </c>
      <c r="C738" s="19">
        <v>509190033</v>
      </c>
      <c r="D738" s="20" t="s">
        <v>1026</v>
      </c>
      <c r="E738" s="21">
        <v>2.28</v>
      </c>
      <c r="F738" s="22" t="s">
        <v>88</v>
      </c>
      <c r="G738" s="22">
        <v>58</v>
      </c>
      <c r="H738" s="23" t="s">
        <v>87</v>
      </c>
      <c r="I738" s="22" t="s">
        <v>88</v>
      </c>
      <c r="J738" s="102"/>
    </row>
    <row r="739" spans="1:10" s="12" customFormat="1" ht="17.25" customHeight="1">
      <c r="A739" s="25">
        <v>730</v>
      </c>
      <c r="B739" s="18" t="s">
        <v>35</v>
      </c>
      <c r="C739" s="32">
        <v>509190035</v>
      </c>
      <c r="D739" s="33" t="s">
        <v>1027</v>
      </c>
      <c r="E739" s="34">
        <v>2.15</v>
      </c>
      <c r="F739" s="22" t="s">
        <v>88</v>
      </c>
      <c r="G739" s="34">
        <v>58</v>
      </c>
      <c r="H739" s="23" t="s">
        <v>87</v>
      </c>
      <c r="I739" s="22" t="s">
        <v>88</v>
      </c>
      <c r="J739" s="102"/>
    </row>
    <row r="740" spans="1:10" s="12" customFormat="1" ht="17.25" customHeight="1">
      <c r="A740" s="17">
        <v>731</v>
      </c>
      <c r="B740" s="18" t="s">
        <v>35</v>
      </c>
      <c r="C740" s="19">
        <v>509190036</v>
      </c>
      <c r="D740" s="20" t="s">
        <v>957</v>
      </c>
      <c r="E740" s="21">
        <v>2.33</v>
      </c>
      <c r="F740" s="22" t="s">
        <v>88</v>
      </c>
      <c r="G740" s="22">
        <v>63</v>
      </c>
      <c r="H740" s="23" t="s">
        <v>93</v>
      </c>
      <c r="I740" s="22" t="s">
        <v>87</v>
      </c>
      <c r="J740" s="102"/>
    </row>
    <row r="741" spans="1:10" s="12" customFormat="1" ht="17.25" customHeight="1">
      <c r="A741" s="25">
        <v>732</v>
      </c>
      <c r="B741" s="18" t="s">
        <v>35</v>
      </c>
      <c r="C741" s="19">
        <v>509190038</v>
      </c>
      <c r="D741" s="20" t="s">
        <v>1028</v>
      </c>
      <c r="E741" s="21">
        <v>2.95</v>
      </c>
      <c r="F741" s="22" t="s">
        <v>90</v>
      </c>
      <c r="G741" s="22">
        <v>83</v>
      </c>
      <c r="H741" s="23" t="s">
        <v>111</v>
      </c>
      <c r="I741" s="22" t="s">
        <v>90</v>
      </c>
      <c r="J741" s="102"/>
    </row>
    <row r="742" spans="1:10" s="12" customFormat="1" ht="17.25" customHeight="1">
      <c r="A742" s="17">
        <v>733</v>
      </c>
      <c r="B742" s="18" t="s">
        <v>35</v>
      </c>
      <c r="C742" s="19">
        <v>509190042</v>
      </c>
      <c r="D742" s="20" t="s">
        <v>1029</v>
      </c>
      <c r="E742" s="21">
        <v>2.13</v>
      </c>
      <c r="F742" s="22" t="s">
        <v>88</v>
      </c>
      <c r="G742" s="22">
        <v>87</v>
      </c>
      <c r="H742" s="23" t="s">
        <v>111</v>
      </c>
      <c r="I742" s="22" t="s">
        <v>88</v>
      </c>
      <c r="J742" s="102"/>
    </row>
    <row r="743" spans="1:10" s="12" customFormat="1" ht="17.25" customHeight="1">
      <c r="A743" s="25">
        <v>734</v>
      </c>
      <c r="B743" s="17" t="s">
        <v>40</v>
      </c>
      <c r="C743" s="94">
        <v>506170002</v>
      </c>
      <c r="D743" s="20" t="s">
        <v>1095</v>
      </c>
      <c r="E743" s="19" t="s">
        <v>1100</v>
      </c>
      <c r="F743" s="22" t="s">
        <v>104</v>
      </c>
      <c r="G743" s="27">
        <v>89</v>
      </c>
      <c r="H743" s="23" t="s">
        <v>111</v>
      </c>
      <c r="I743" s="22" t="s">
        <v>104</v>
      </c>
      <c r="J743" s="102"/>
    </row>
    <row r="744" spans="1:10" s="12" customFormat="1" ht="17.25" customHeight="1">
      <c r="A744" s="17">
        <v>735</v>
      </c>
      <c r="B744" s="17" t="s">
        <v>40</v>
      </c>
      <c r="C744" s="94">
        <v>506180001</v>
      </c>
      <c r="D744" s="20" t="s">
        <v>1082</v>
      </c>
      <c r="E744" s="19" t="s">
        <v>1083</v>
      </c>
      <c r="F744" s="22" t="s">
        <v>88</v>
      </c>
      <c r="G744" s="22">
        <v>80</v>
      </c>
      <c r="H744" s="23" t="s">
        <v>111</v>
      </c>
      <c r="I744" s="22" t="s">
        <v>88</v>
      </c>
      <c r="J744" s="102"/>
    </row>
    <row r="745" spans="1:10" s="12" customFormat="1" ht="17.25" customHeight="1">
      <c r="A745" s="25">
        <v>736</v>
      </c>
      <c r="B745" s="17" t="s">
        <v>40</v>
      </c>
      <c r="C745" s="94">
        <v>506180002</v>
      </c>
      <c r="D745" s="20" t="s">
        <v>1084</v>
      </c>
      <c r="E745" s="19" t="s">
        <v>1085</v>
      </c>
      <c r="F745" s="22" t="s">
        <v>99</v>
      </c>
      <c r="G745" s="22">
        <v>90</v>
      </c>
      <c r="H745" s="23" t="s">
        <v>99</v>
      </c>
      <c r="I745" s="22" t="s">
        <v>99</v>
      </c>
      <c r="J745" s="102"/>
    </row>
    <row r="746" spans="1:10" s="12" customFormat="1" ht="17.25" customHeight="1">
      <c r="A746" s="17">
        <v>737</v>
      </c>
      <c r="B746" s="17" t="s">
        <v>40</v>
      </c>
      <c r="C746" s="94">
        <v>506180003</v>
      </c>
      <c r="D746" s="51" t="s">
        <v>1086</v>
      </c>
      <c r="E746" s="62" t="s">
        <v>1087</v>
      </c>
      <c r="F746" s="53" t="s">
        <v>90</v>
      </c>
      <c r="G746" s="54">
        <v>78</v>
      </c>
      <c r="H746" s="23" t="s">
        <v>90</v>
      </c>
      <c r="I746" s="22" t="s">
        <v>90</v>
      </c>
      <c r="J746" s="102"/>
    </row>
    <row r="747" spans="1:10" s="12" customFormat="1" ht="17.25" customHeight="1">
      <c r="A747" s="25">
        <v>738</v>
      </c>
      <c r="B747" s="17" t="s">
        <v>40</v>
      </c>
      <c r="C747" s="94">
        <v>506180004</v>
      </c>
      <c r="D747" s="33" t="s">
        <v>1088</v>
      </c>
      <c r="E747" s="32" t="s">
        <v>1089</v>
      </c>
      <c r="F747" s="22" t="s">
        <v>90</v>
      </c>
      <c r="G747" s="34">
        <v>78</v>
      </c>
      <c r="H747" s="66" t="s">
        <v>90</v>
      </c>
      <c r="I747" s="22" t="s">
        <v>90</v>
      </c>
      <c r="J747" s="102"/>
    </row>
    <row r="748" spans="1:10" s="12" customFormat="1" ht="17.25" customHeight="1">
      <c r="A748" s="17">
        <v>739</v>
      </c>
      <c r="B748" s="17" t="s">
        <v>40</v>
      </c>
      <c r="C748" s="94">
        <v>506180005</v>
      </c>
      <c r="D748" s="36" t="s">
        <v>1090</v>
      </c>
      <c r="E748" s="72" t="s">
        <v>1091</v>
      </c>
      <c r="F748" s="26" t="s">
        <v>90</v>
      </c>
      <c r="G748" s="76">
        <v>78</v>
      </c>
      <c r="H748" s="23" t="s">
        <v>90</v>
      </c>
      <c r="I748" s="22" t="s">
        <v>90</v>
      </c>
      <c r="J748" s="102"/>
    </row>
    <row r="749" spans="1:10" s="15" customFormat="1" ht="17.25" customHeight="1">
      <c r="A749" s="25">
        <v>740</v>
      </c>
      <c r="B749" s="17" t="s">
        <v>40</v>
      </c>
      <c r="C749" s="94">
        <v>506180006</v>
      </c>
      <c r="D749" s="20" t="s">
        <v>1092</v>
      </c>
      <c r="E749" s="19" t="s">
        <v>1093</v>
      </c>
      <c r="F749" s="22" t="s">
        <v>90</v>
      </c>
      <c r="G749" s="22">
        <v>78</v>
      </c>
      <c r="H749" s="23" t="s">
        <v>90</v>
      </c>
      <c r="I749" s="22" t="s">
        <v>90</v>
      </c>
      <c r="J749" s="102"/>
    </row>
    <row r="750" spans="1:10" s="12" customFormat="1" ht="17.25" customHeight="1">
      <c r="A750" s="17">
        <v>741</v>
      </c>
      <c r="B750" s="17" t="s">
        <v>40</v>
      </c>
      <c r="C750" s="94">
        <v>506180007</v>
      </c>
      <c r="D750" s="20" t="s">
        <v>1094</v>
      </c>
      <c r="E750" s="19">
        <v>3</v>
      </c>
      <c r="F750" s="22" t="s">
        <v>90</v>
      </c>
      <c r="G750" s="27">
        <v>83</v>
      </c>
      <c r="H750" s="23" t="s">
        <v>111</v>
      </c>
      <c r="I750" s="22" t="s">
        <v>90</v>
      </c>
      <c r="J750" s="102"/>
    </row>
    <row r="751" spans="1:10" s="12" customFormat="1" ht="17.25" customHeight="1">
      <c r="A751" s="25">
        <v>742</v>
      </c>
      <c r="B751" s="17" t="s">
        <v>26</v>
      </c>
      <c r="C751" s="19">
        <v>503170002</v>
      </c>
      <c r="D751" s="20" t="s">
        <v>68</v>
      </c>
      <c r="E751" s="38">
        <v>3.08</v>
      </c>
      <c r="F751" s="39" t="s">
        <v>90</v>
      </c>
      <c r="G751" s="22">
        <v>82</v>
      </c>
      <c r="H751" s="23" t="s">
        <v>111</v>
      </c>
      <c r="I751" s="39" t="s">
        <v>90</v>
      </c>
      <c r="J751" s="102"/>
    </row>
    <row r="752" spans="1:10" s="12" customFormat="1" ht="17.25" customHeight="1">
      <c r="A752" s="17">
        <v>743</v>
      </c>
      <c r="B752" s="17" t="s">
        <v>26</v>
      </c>
      <c r="C752" s="19">
        <v>503180001</v>
      </c>
      <c r="D752" s="20" t="s">
        <v>67</v>
      </c>
      <c r="E752" s="38">
        <v>3.78</v>
      </c>
      <c r="F752" s="39" t="s">
        <v>99</v>
      </c>
      <c r="G752" s="22">
        <v>75</v>
      </c>
      <c r="H752" s="23" t="s">
        <v>90</v>
      </c>
      <c r="I752" s="39" t="s">
        <v>90</v>
      </c>
      <c r="J752" s="102"/>
    </row>
    <row r="753" spans="1:10" s="12" customFormat="1" ht="17.25" customHeight="1">
      <c r="A753" s="25">
        <v>744</v>
      </c>
      <c r="B753" s="17" t="s">
        <v>26</v>
      </c>
      <c r="C753" s="19">
        <v>503180003</v>
      </c>
      <c r="D753" s="20" t="s">
        <v>69</v>
      </c>
      <c r="E753" s="38">
        <v>3.5</v>
      </c>
      <c r="F753" s="39" t="s">
        <v>104</v>
      </c>
      <c r="G753" s="22">
        <v>71</v>
      </c>
      <c r="H753" s="23" t="s">
        <v>90</v>
      </c>
      <c r="I753" s="23" t="s">
        <v>90</v>
      </c>
      <c r="J753" s="102"/>
    </row>
    <row r="754" spans="1:10" s="12" customFormat="1" ht="17.25" customHeight="1">
      <c r="A754" s="17">
        <v>745</v>
      </c>
      <c r="B754" s="17" t="s">
        <v>26</v>
      </c>
      <c r="C754" s="19">
        <v>503180004</v>
      </c>
      <c r="D754" s="20" t="s">
        <v>70</v>
      </c>
      <c r="E754" s="38">
        <v>3.3</v>
      </c>
      <c r="F754" s="39" t="s">
        <v>104</v>
      </c>
      <c r="G754" s="22">
        <v>67</v>
      </c>
      <c r="H754" s="23" t="s">
        <v>93</v>
      </c>
      <c r="I754" s="23" t="s">
        <v>93</v>
      </c>
      <c r="J754" s="102"/>
    </row>
    <row r="755" spans="1:10" s="12" customFormat="1" ht="17.25" customHeight="1">
      <c r="A755" s="25">
        <v>746</v>
      </c>
      <c r="B755" s="17" t="s">
        <v>26</v>
      </c>
      <c r="C755" s="19">
        <v>503180005</v>
      </c>
      <c r="D755" s="20" t="s">
        <v>71</v>
      </c>
      <c r="E755" s="38">
        <v>3.4</v>
      </c>
      <c r="F755" s="39" t="s">
        <v>104</v>
      </c>
      <c r="G755" s="22">
        <v>75</v>
      </c>
      <c r="H755" s="23" t="s">
        <v>90</v>
      </c>
      <c r="I755" s="39" t="s">
        <v>90</v>
      </c>
      <c r="J755" s="102"/>
    </row>
    <row r="756" spans="1:10" s="12" customFormat="1" ht="17.25" customHeight="1">
      <c r="A756" s="17">
        <v>747</v>
      </c>
      <c r="B756" s="17" t="s">
        <v>26</v>
      </c>
      <c r="C756" s="19">
        <v>503180007</v>
      </c>
      <c r="D756" s="20" t="s">
        <v>72</v>
      </c>
      <c r="E756" s="38">
        <v>1.38</v>
      </c>
      <c r="F756" s="39" t="s">
        <v>417</v>
      </c>
      <c r="G756" s="22">
        <v>56</v>
      </c>
      <c r="H756" s="23" t="s">
        <v>87</v>
      </c>
      <c r="I756" s="39" t="s">
        <v>417</v>
      </c>
      <c r="J756" s="102"/>
    </row>
    <row r="757" spans="1:10" s="12" customFormat="1" ht="17.25" customHeight="1">
      <c r="A757" s="25">
        <v>748</v>
      </c>
      <c r="B757" s="17" t="s">
        <v>26</v>
      </c>
      <c r="C757" s="19">
        <v>503180008</v>
      </c>
      <c r="D757" s="20" t="s">
        <v>73</v>
      </c>
      <c r="E757" s="38">
        <v>3.5</v>
      </c>
      <c r="F757" s="39" t="s">
        <v>104</v>
      </c>
      <c r="G757" s="22">
        <v>65</v>
      </c>
      <c r="H757" s="23" t="s">
        <v>93</v>
      </c>
      <c r="I757" s="23" t="s">
        <v>93</v>
      </c>
      <c r="J757" s="102"/>
    </row>
    <row r="758" spans="1:10" s="12" customFormat="1" ht="17.25" customHeight="1">
      <c r="A758" s="17">
        <v>749</v>
      </c>
      <c r="B758" s="17" t="s">
        <v>26</v>
      </c>
      <c r="C758" s="19">
        <v>503180009</v>
      </c>
      <c r="D758" s="20" t="s">
        <v>74</v>
      </c>
      <c r="E758" s="38">
        <v>3.03</v>
      </c>
      <c r="F758" s="39" t="s">
        <v>90</v>
      </c>
      <c r="G758" s="22">
        <v>75</v>
      </c>
      <c r="H758" s="23" t="s">
        <v>90</v>
      </c>
      <c r="I758" s="39" t="s">
        <v>90</v>
      </c>
      <c r="J758" s="102"/>
    </row>
    <row r="759" spans="1:10" s="12" customFormat="1" ht="17.25" customHeight="1">
      <c r="A759" s="25">
        <v>750</v>
      </c>
      <c r="B759" s="17" t="s">
        <v>26</v>
      </c>
      <c r="C759" s="19">
        <v>503180010</v>
      </c>
      <c r="D759" s="20" t="s">
        <v>76</v>
      </c>
      <c r="E759" s="38">
        <v>3.75</v>
      </c>
      <c r="F759" s="39" t="s">
        <v>99</v>
      </c>
      <c r="G759" s="22">
        <v>85</v>
      </c>
      <c r="H759" s="23" t="s">
        <v>111</v>
      </c>
      <c r="I759" s="23" t="s">
        <v>104</v>
      </c>
      <c r="J759" s="102"/>
    </row>
    <row r="760" spans="1:10" s="12" customFormat="1" ht="17.25" customHeight="1">
      <c r="A760" s="17">
        <v>751</v>
      </c>
      <c r="B760" s="17" t="s">
        <v>26</v>
      </c>
      <c r="C760" s="19">
        <v>503180011</v>
      </c>
      <c r="D760" s="20" t="s">
        <v>77</v>
      </c>
      <c r="E760" s="38">
        <v>3.3</v>
      </c>
      <c r="F760" s="39" t="s">
        <v>104</v>
      </c>
      <c r="G760" s="22">
        <v>58</v>
      </c>
      <c r="H760" s="23" t="s">
        <v>87</v>
      </c>
      <c r="I760" s="23" t="s">
        <v>88</v>
      </c>
      <c r="J760" s="102"/>
    </row>
    <row r="761" spans="1:10" s="12" customFormat="1" ht="17.25" customHeight="1">
      <c r="A761" s="25">
        <v>752</v>
      </c>
      <c r="B761" s="17" t="s">
        <v>26</v>
      </c>
      <c r="C761" s="19">
        <v>503180012</v>
      </c>
      <c r="D761" s="20" t="s">
        <v>78</v>
      </c>
      <c r="E761" s="38">
        <v>3.2</v>
      </c>
      <c r="F761" s="39" t="s">
        <v>104</v>
      </c>
      <c r="G761" s="22">
        <v>65</v>
      </c>
      <c r="H761" s="23" t="s">
        <v>93</v>
      </c>
      <c r="I761" s="23" t="s">
        <v>93</v>
      </c>
      <c r="J761" s="102"/>
    </row>
    <row r="762" spans="1:10" s="12" customFormat="1" ht="17.25" customHeight="1">
      <c r="A762" s="17">
        <v>753</v>
      </c>
      <c r="B762" s="17" t="s">
        <v>26</v>
      </c>
      <c r="C762" s="19">
        <v>503180014</v>
      </c>
      <c r="D762" s="20" t="s">
        <v>79</v>
      </c>
      <c r="E762" s="38">
        <v>3.55</v>
      </c>
      <c r="F762" s="39" t="s">
        <v>104</v>
      </c>
      <c r="G762" s="22">
        <v>65</v>
      </c>
      <c r="H762" s="23" t="s">
        <v>93</v>
      </c>
      <c r="I762" s="23" t="s">
        <v>93</v>
      </c>
      <c r="J762" s="102"/>
    </row>
    <row r="763" spans="1:10" s="12" customFormat="1" ht="17.25" customHeight="1">
      <c r="A763" s="25">
        <v>754</v>
      </c>
      <c r="B763" s="17" t="s">
        <v>26</v>
      </c>
      <c r="C763" s="19">
        <v>503180017</v>
      </c>
      <c r="D763" s="20" t="s">
        <v>80</v>
      </c>
      <c r="E763" s="38">
        <v>3.33</v>
      </c>
      <c r="F763" s="39" t="s">
        <v>104</v>
      </c>
      <c r="G763" s="22">
        <v>65</v>
      </c>
      <c r="H763" s="23" t="s">
        <v>93</v>
      </c>
      <c r="I763" s="23" t="s">
        <v>93</v>
      </c>
      <c r="J763" s="102"/>
    </row>
    <row r="764" spans="1:10" s="12" customFormat="1" ht="17.25" customHeight="1">
      <c r="A764" s="17">
        <v>755</v>
      </c>
      <c r="B764" s="17" t="s">
        <v>27</v>
      </c>
      <c r="C764" s="19">
        <v>503190001</v>
      </c>
      <c r="D764" s="20" t="s">
        <v>828</v>
      </c>
      <c r="E764" s="38">
        <v>1.73</v>
      </c>
      <c r="F764" s="39" t="s">
        <v>417</v>
      </c>
      <c r="G764" s="22">
        <v>59</v>
      </c>
      <c r="H764" s="23" t="s">
        <v>87</v>
      </c>
      <c r="I764" s="39" t="s">
        <v>417</v>
      </c>
      <c r="J764" s="102"/>
    </row>
    <row r="765" spans="1:10" s="12" customFormat="1" ht="17.25" customHeight="1">
      <c r="A765" s="25">
        <v>756</v>
      </c>
      <c r="B765" s="17" t="s">
        <v>27</v>
      </c>
      <c r="C765" s="19">
        <v>503190002</v>
      </c>
      <c r="D765" s="20" t="s">
        <v>821</v>
      </c>
      <c r="E765" s="38">
        <v>2.3</v>
      </c>
      <c r="F765" s="39" t="s">
        <v>88</v>
      </c>
      <c r="G765" s="22">
        <v>80</v>
      </c>
      <c r="H765" s="23" t="s">
        <v>111</v>
      </c>
      <c r="I765" s="71" t="s">
        <v>764</v>
      </c>
      <c r="J765" s="102"/>
    </row>
    <row r="766" spans="1:10" s="12" customFormat="1" ht="17.25" customHeight="1">
      <c r="A766" s="17">
        <v>757</v>
      </c>
      <c r="B766" s="17" t="s">
        <v>27</v>
      </c>
      <c r="C766" s="19">
        <v>503190004</v>
      </c>
      <c r="D766" s="20" t="s">
        <v>817</v>
      </c>
      <c r="E766" s="38">
        <v>2.73</v>
      </c>
      <c r="F766" s="39" t="s">
        <v>90</v>
      </c>
      <c r="G766" s="22">
        <v>68</v>
      </c>
      <c r="H766" s="23" t="s">
        <v>93</v>
      </c>
      <c r="I766" s="39" t="s">
        <v>93</v>
      </c>
      <c r="J766" s="102"/>
    </row>
    <row r="767" spans="1:10" s="12" customFormat="1" ht="17.25" customHeight="1">
      <c r="A767" s="25">
        <v>758</v>
      </c>
      <c r="B767" s="17" t="s">
        <v>27</v>
      </c>
      <c r="C767" s="19">
        <v>503190005</v>
      </c>
      <c r="D767" s="20" t="s">
        <v>824</v>
      </c>
      <c r="E767" s="38">
        <v>1.98</v>
      </c>
      <c r="F767" s="39" t="s">
        <v>417</v>
      </c>
      <c r="G767" s="22">
        <v>51</v>
      </c>
      <c r="H767" s="23" t="s">
        <v>87</v>
      </c>
      <c r="I767" s="39" t="s">
        <v>417</v>
      </c>
      <c r="J767" s="102"/>
    </row>
    <row r="768" spans="1:10" s="12" customFormat="1" ht="17.25" customHeight="1">
      <c r="A768" s="17">
        <v>759</v>
      </c>
      <c r="B768" s="17" t="s">
        <v>27</v>
      </c>
      <c r="C768" s="19">
        <v>503190006</v>
      </c>
      <c r="D768" s="20" t="s">
        <v>825</v>
      </c>
      <c r="E768" s="38">
        <v>1.95</v>
      </c>
      <c r="F768" s="39" t="s">
        <v>417</v>
      </c>
      <c r="G768" s="22">
        <v>48</v>
      </c>
      <c r="H768" s="23" t="s">
        <v>417</v>
      </c>
      <c r="I768" s="39" t="s">
        <v>417</v>
      </c>
      <c r="J768" s="102"/>
    </row>
    <row r="769" spans="1:10" s="12" customFormat="1" ht="17.25" customHeight="1">
      <c r="A769" s="25">
        <v>760</v>
      </c>
      <c r="B769" s="17" t="s">
        <v>27</v>
      </c>
      <c r="C769" s="19">
        <v>503190007</v>
      </c>
      <c r="D769" s="20" t="s">
        <v>818</v>
      </c>
      <c r="E769" s="38">
        <v>2.66</v>
      </c>
      <c r="F769" s="39" t="s">
        <v>90</v>
      </c>
      <c r="G769" s="22">
        <v>85</v>
      </c>
      <c r="H769" s="23" t="s">
        <v>111</v>
      </c>
      <c r="I769" s="39" t="s">
        <v>90</v>
      </c>
      <c r="J769" s="102"/>
    </row>
    <row r="770" spans="1:10" s="12" customFormat="1" ht="17.25" customHeight="1">
      <c r="A770" s="17">
        <v>761</v>
      </c>
      <c r="B770" s="17" t="s">
        <v>27</v>
      </c>
      <c r="C770" s="19">
        <v>503190008</v>
      </c>
      <c r="D770" s="20" t="s">
        <v>820</v>
      </c>
      <c r="E770" s="38">
        <v>2.36</v>
      </c>
      <c r="F770" s="39" t="s">
        <v>88</v>
      </c>
      <c r="G770" s="22">
        <v>77</v>
      </c>
      <c r="H770" s="23" t="s">
        <v>90</v>
      </c>
      <c r="I770" s="39" t="s">
        <v>88</v>
      </c>
      <c r="J770" s="102"/>
    </row>
    <row r="771" spans="1:10" s="12" customFormat="1" ht="17.25" customHeight="1">
      <c r="A771" s="25">
        <v>762</v>
      </c>
      <c r="B771" s="17" t="s">
        <v>27</v>
      </c>
      <c r="C771" s="19">
        <v>503190009</v>
      </c>
      <c r="D771" s="20" t="s">
        <v>267</v>
      </c>
      <c r="E771" s="38">
        <v>2</v>
      </c>
      <c r="F771" s="39" t="s">
        <v>88</v>
      </c>
      <c r="G771" s="22">
        <v>89</v>
      </c>
      <c r="H771" s="23" t="s">
        <v>111</v>
      </c>
      <c r="I771" s="39" t="s">
        <v>764</v>
      </c>
      <c r="J771" s="102"/>
    </row>
    <row r="772" spans="1:10" s="12" customFormat="1" ht="17.25" customHeight="1">
      <c r="A772" s="17">
        <v>763</v>
      </c>
      <c r="B772" s="17" t="s">
        <v>27</v>
      </c>
      <c r="C772" s="19">
        <v>503190010</v>
      </c>
      <c r="D772" s="20" t="s">
        <v>822</v>
      </c>
      <c r="E772" s="38">
        <v>2.27</v>
      </c>
      <c r="F772" s="39" t="s">
        <v>88</v>
      </c>
      <c r="G772" s="22">
        <v>51</v>
      </c>
      <c r="H772" s="23" t="s">
        <v>87</v>
      </c>
      <c r="I772" s="39" t="s">
        <v>764</v>
      </c>
      <c r="J772" s="102"/>
    </row>
    <row r="773" spans="1:10" s="12" customFormat="1" ht="17.25" customHeight="1">
      <c r="A773" s="25">
        <v>764</v>
      </c>
      <c r="B773" s="17" t="s">
        <v>27</v>
      </c>
      <c r="C773" s="19">
        <v>503190011</v>
      </c>
      <c r="D773" s="20" t="s">
        <v>827</v>
      </c>
      <c r="E773" s="38">
        <v>1.81</v>
      </c>
      <c r="F773" s="39" t="s">
        <v>417</v>
      </c>
      <c r="G773" s="22">
        <v>59</v>
      </c>
      <c r="H773" s="23" t="s">
        <v>87</v>
      </c>
      <c r="I773" s="39" t="s">
        <v>417</v>
      </c>
      <c r="J773" s="102"/>
    </row>
    <row r="774" spans="1:10" s="12" customFormat="1" ht="17.25" customHeight="1">
      <c r="A774" s="17">
        <v>765</v>
      </c>
      <c r="B774" s="17" t="s">
        <v>27</v>
      </c>
      <c r="C774" s="19">
        <v>503190012</v>
      </c>
      <c r="D774" s="20" t="s">
        <v>826</v>
      </c>
      <c r="E774" s="38">
        <v>1.93</v>
      </c>
      <c r="F774" s="39" t="s">
        <v>417</v>
      </c>
      <c r="G774" s="22">
        <v>57</v>
      </c>
      <c r="H774" s="23" t="s">
        <v>87</v>
      </c>
      <c r="I774" s="39" t="s">
        <v>417</v>
      </c>
      <c r="J774" s="102"/>
    </row>
    <row r="775" spans="1:10" s="12" customFormat="1" ht="17.25" customHeight="1">
      <c r="A775" s="25">
        <v>766</v>
      </c>
      <c r="B775" s="17" t="s">
        <v>27</v>
      </c>
      <c r="C775" s="19">
        <v>503190013</v>
      </c>
      <c r="D775" s="20" t="s">
        <v>823</v>
      </c>
      <c r="E775" s="38">
        <v>2.02</v>
      </c>
      <c r="F775" s="39" t="s">
        <v>88</v>
      </c>
      <c r="G775" s="22">
        <v>70</v>
      </c>
      <c r="H775" s="23" t="s">
        <v>90</v>
      </c>
      <c r="I775" s="39" t="s">
        <v>764</v>
      </c>
      <c r="J775" s="102"/>
    </row>
    <row r="776" spans="1:10" s="12" customFormat="1" ht="17.25" customHeight="1">
      <c r="A776" s="17">
        <v>767</v>
      </c>
      <c r="B776" s="17" t="s">
        <v>27</v>
      </c>
      <c r="C776" s="19">
        <v>503190014</v>
      </c>
      <c r="D776" s="20" t="s">
        <v>819</v>
      </c>
      <c r="E776" s="38">
        <v>2.48</v>
      </c>
      <c r="F776" s="39" t="s">
        <v>88</v>
      </c>
      <c r="G776" s="22">
        <v>75</v>
      </c>
      <c r="H776" s="23" t="s">
        <v>90</v>
      </c>
      <c r="I776" s="39" t="s">
        <v>88</v>
      </c>
      <c r="J776" s="102"/>
    </row>
    <row r="777" spans="1:10" s="12" customFormat="1" ht="17.25" customHeight="1">
      <c r="A777" s="25">
        <v>768</v>
      </c>
      <c r="B777" s="17" t="s">
        <v>27</v>
      </c>
      <c r="C777" s="19">
        <v>503190015</v>
      </c>
      <c r="D777" s="20" t="s">
        <v>815</v>
      </c>
      <c r="E777" s="38">
        <v>2.93</v>
      </c>
      <c r="F777" s="39" t="s">
        <v>90</v>
      </c>
      <c r="G777" s="22">
        <v>78</v>
      </c>
      <c r="H777" s="23" t="s">
        <v>90</v>
      </c>
      <c r="I777" s="39" t="s">
        <v>90</v>
      </c>
      <c r="J777" s="102"/>
    </row>
    <row r="778" spans="1:10" s="12" customFormat="1" ht="17.25" customHeight="1">
      <c r="A778" s="17">
        <v>769</v>
      </c>
      <c r="B778" s="17" t="s">
        <v>27</v>
      </c>
      <c r="C778" s="19">
        <v>503190018</v>
      </c>
      <c r="D778" s="20" t="s">
        <v>816</v>
      </c>
      <c r="E778" s="38">
        <v>2.91</v>
      </c>
      <c r="F778" s="39" t="s">
        <v>90</v>
      </c>
      <c r="G778" s="22">
        <v>83</v>
      </c>
      <c r="H778" s="23" t="s">
        <v>111</v>
      </c>
      <c r="I778" s="39" t="s">
        <v>90</v>
      </c>
      <c r="J778" s="102"/>
    </row>
    <row r="779" spans="1:10" s="12" customFormat="1" ht="17.25" customHeight="1">
      <c r="A779" s="25">
        <v>770</v>
      </c>
      <c r="B779" s="17" t="s">
        <v>21</v>
      </c>
      <c r="C779" s="19">
        <v>502170003</v>
      </c>
      <c r="D779" s="20" t="s">
        <v>734</v>
      </c>
      <c r="E779" s="38">
        <v>2.68</v>
      </c>
      <c r="F779" s="39" t="s">
        <v>90</v>
      </c>
      <c r="G779" s="22">
        <v>52</v>
      </c>
      <c r="H779" s="23" t="s">
        <v>87</v>
      </c>
      <c r="I779" s="39" t="s">
        <v>764</v>
      </c>
      <c r="J779" s="102"/>
    </row>
    <row r="780" spans="1:10" s="12" customFormat="1" ht="17.25" customHeight="1">
      <c r="A780" s="17">
        <v>771</v>
      </c>
      <c r="B780" s="17" t="s">
        <v>21</v>
      </c>
      <c r="C780" s="50">
        <v>502180001</v>
      </c>
      <c r="D780" s="51" t="s">
        <v>735</v>
      </c>
      <c r="E780" s="52">
        <v>3.07</v>
      </c>
      <c r="F780" s="53" t="s">
        <v>90</v>
      </c>
      <c r="G780" s="54">
        <v>73</v>
      </c>
      <c r="H780" s="23" t="s">
        <v>90</v>
      </c>
      <c r="I780" s="65" t="s">
        <v>90</v>
      </c>
      <c r="J780" s="102"/>
    </row>
    <row r="781" spans="1:10" s="12" customFormat="1" ht="17.25" customHeight="1">
      <c r="A781" s="25">
        <v>772</v>
      </c>
      <c r="B781" s="17" t="s">
        <v>21</v>
      </c>
      <c r="C781" s="19">
        <v>502180002</v>
      </c>
      <c r="D781" s="20" t="s">
        <v>736</v>
      </c>
      <c r="E781" s="21">
        <v>3.2</v>
      </c>
      <c r="F781" s="22" t="s">
        <v>104</v>
      </c>
      <c r="G781" s="22">
        <v>71</v>
      </c>
      <c r="H781" s="23" t="s">
        <v>90</v>
      </c>
      <c r="I781" s="22" t="s">
        <v>90</v>
      </c>
      <c r="J781" s="102"/>
    </row>
    <row r="782" spans="1:10" s="12" customFormat="1" ht="17.25" customHeight="1">
      <c r="A782" s="17">
        <v>773</v>
      </c>
      <c r="B782" s="17" t="s">
        <v>21</v>
      </c>
      <c r="C782" s="19">
        <v>502180003</v>
      </c>
      <c r="D782" s="20" t="s">
        <v>737</v>
      </c>
      <c r="E782" s="21">
        <v>3.22</v>
      </c>
      <c r="F782" s="22" t="s">
        <v>104</v>
      </c>
      <c r="G782" s="22">
        <v>51</v>
      </c>
      <c r="H782" s="23" t="s">
        <v>87</v>
      </c>
      <c r="I782" s="22" t="s">
        <v>764</v>
      </c>
      <c r="J782" s="102"/>
    </row>
    <row r="783" spans="1:10" s="12" customFormat="1" ht="17.25" customHeight="1">
      <c r="A783" s="25">
        <v>774</v>
      </c>
      <c r="B783" s="17" t="s">
        <v>21</v>
      </c>
      <c r="C783" s="19">
        <v>502180004</v>
      </c>
      <c r="D783" s="59" t="s">
        <v>738</v>
      </c>
      <c r="E783" s="21">
        <v>3.76</v>
      </c>
      <c r="F783" s="22" t="s">
        <v>99</v>
      </c>
      <c r="G783" s="22">
        <v>65</v>
      </c>
      <c r="H783" s="23" t="s">
        <v>93</v>
      </c>
      <c r="I783" s="22" t="s">
        <v>93</v>
      </c>
      <c r="J783" s="102"/>
    </row>
    <row r="784" spans="1:10" s="12" customFormat="1" ht="17.25" customHeight="1">
      <c r="A784" s="17">
        <v>775</v>
      </c>
      <c r="B784" s="17" t="s">
        <v>21</v>
      </c>
      <c r="C784" s="19">
        <v>502180006</v>
      </c>
      <c r="D784" s="20" t="s">
        <v>739</v>
      </c>
      <c r="E784" s="38">
        <v>3.85</v>
      </c>
      <c r="F784" s="39" t="s">
        <v>99</v>
      </c>
      <c r="G784" s="22">
        <v>80</v>
      </c>
      <c r="H784" s="23" t="s">
        <v>111</v>
      </c>
      <c r="I784" s="39" t="s">
        <v>104</v>
      </c>
      <c r="J784" s="102"/>
    </row>
    <row r="785" spans="1:10" s="12" customFormat="1" ht="17.25" customHeight="1">
      <c r="A785" s="25">
        <v>776</v>
      </c>
      <c r="B785" s="17" t="s">
        <v>21</v>
      </c>
      <c r="C785" s="19">
        <v>502180007</v>
      </c>
      <c r="D785" s="20" t="s">
        <v>740</v>
      </c>
      <c r="E785" s="38">
        <v>2.98</v>
      </c>
      <c r="F785" s="39" t="s">
        <v>90</v>
      </c>
      <c r="G785" s="22">
        <v>71</v>
      </c>
      <c r="H785" s="23" t="s">
        <v>90</v>
      </c>
      <c r="I785" s="39" t="s">
        <v>90</v>
      </c>
      <c r="J785" s="102"/>
    </row>
    <row r="786" spans="1:10" s="12" customFormat="1" ht="17.25" customHeight="1">
      <c r="A786" s="17">
        <v>777</v>
      </c>
      <c r="B786" s="17" t="s">
        <v>21</v>
      </c>
      <c r="C786" s="32">
        <v>502180008</v>
      </c>
      <c r="D786" s="33" t="s">
        <v>741</v>
      </c>
      <c r="E786" s="34">
        <v>3.39</v>
      </c>
      <c r="F786" s="22" t="s">
        <v>104</v>
      </c>
      <c r="G786" s="34">
        <v>73</v>
      </c>
      <c r="H786" s="66" t="s">
        <v>90</v>
      </c>
      <c r="I786" s="34" t="s">
        <v>90</v>
      </c>
      <c r="J786" s="102"/>
    </row>
    <row r="787" spans="1:10" s="12" customFormat="1" ht="17.25" customHeight="1">
      <c r="A787" s="25">
        <v>778</v>
      </c>
      <c r="B787" s="17" t="s">
        <v>21</v>
      </c>
      <c r="C787" s="19">
        <v>502180009</v>
      </c>
      <c r="D787" s="20" t="s">
        <v>742</v>
      </c>
      <c r="E787" s="21">
        <v>3</v>
      </c>
      <c r="F787" s="22" t="s">
        <v>90</v>
      </c>
      <c r="G787" s="22">
        <v>68</v>
      </c>
      <c r="H787" s="23" t="s">
        <v>93</v>
      </c>
      <c r="I787" s="22" t="s">
        <v>93</v>
      </c>
      <c r="J787" s="102"/>
    </row>
    <row r="788" spans="1:10" s="12" customFormat="1" ht="17.25" customHeight="1">
      <c r="A788" s="17">
        <v>779</v>
      </c>
      <c r="B788" s="17" t="s">
        <v>21</v>
      </c>
      <c r="C788" s="19">
        <v>502180010</v>
      </c>
      <c r="D788" s="20" t="s">
        <v>743</v>
      </c>
      <c r="E788" s="55">
        <v>3.57</v>
      </c>
      <c r="F788" s="22" t="s">
        <v>104</v>
      </c>
      <c r="G788" s="22">
        <v>84</v>
      </c>
      <c r="H788" s="23" t="s">
        <v>111</v>
      </c>
      <c r="I788" s="22" t="s">
        <v>104</v>
      </c>
      <c r="J788" s="102"/>
    </row>
    <row r="789" spans="1:10" s="12" customFormat="1" ht="17.25" customHeight="1">
      <c r="A789" s="25">
        <v>780</v>
      </c>
      <c r="B789" s="17" t="s">
        <v>21</v>
      </c>
      <c r="C789" s="56">
        <v>502180011</v>
      </c>
      <c r="D789" s="57" t="s">
        <v>744</v>
      </c>
      <c r="E789" s="49">
        <v>3.39</v>
      </c>
      <c r="F789" s="25" t="s">
        <v>104</v>
      </c>
      <c r="G789" s="25">
        <v>79</v>
      </c>
      <c r="H789" s="23" t="s">
        <v>90</v>
      </c>
      <c r="I789" s="18" t="s">
        <v>90</v>
      </c>
      <c r="J789" s="102"/>
    </row>
    <row r="790" spans="1:10" s="12" customFormat="1" ht="17.25" customHeight="1">
      <c r="A790" s="17">
        <v>781</v>
      </c>
      <c r="B790" s="17" t="s">
        <v>21</v>
      </c>
      <c r="C790" s="19">
        <v>502180012</v>
      </c>
      <c r="D790" s="20" t="s">
        <v>745</v>
      </c>
      <c r="E790" s="38">
        <v>3.02</v>
      </c>
      <c r="F790" s="39" t="s">
        <v>90</v>
      </c>
      <c r="G790" s="22">
        <v>55</v>
      </c>
      <c r="H790" s="23" t="s">
        <v>87</v>
      </c>
      <c r="I790" s="39" t="s">
        <v>87</v>
      </c>
      <c r="J790" s="102"/>
    </row>
    <row r="791" spans="1:10" s="12" customFormat="1" ht="17.25" customHeight="1">
      <c r="A791" s="25">
        <v>782</v>
      </c>
      <c r="B791" s="17" t="s">
        <v>21</v>
      </c>
      <c r="C791" s="19">
        <v>502180014</v>
      </c>
      <c r="D791" s="20" t="s">
        <v>746</v>
      </c>
      <c r="E791" s="21">
        <v>2.74</v>
      </c>
      <c r="F791" s="22" t="s">
        <v>90</v>
      </c>
      <c r="G791" s="22">
        <v>68</v>
      </c>
      <c r="H791" s="23" t="s">
        <v>93</v>
      </c>
      <c r="I791" s="22" t="s">
        <v>93</v>
      </c>
      <c r="J791" s="102"/>
    </row>
    <row r="792" spans="1:10" s="12" customFormat="1" ht="17.25" customHeight="1">
      <c r="A792" s="17">
        <v>783</v>
      </c>
      <c r="B792" s="17" t="s">
        <v>21</v>
      </c>
      <c r="C792" s="19">
        <v>502180015</v>
      </c>
      <c r="D792" s="20" t="s">
        <v>311</v>
      </c>
      <c r="E792" s="21">
        <v>3.41</v>
      </c>
      <c r="F792" s="22" t="s">
        <v>104</v>
      </c>
      <c r="G792" s="22">
        <v>75</v>
      </c>
      <c r="H792" s="23" t="s">
        <v>90</v>
      </c>
      <c r="I792" s="22" t="s">
        <v>90</v>
      </c>
      <c r="J792" s="102"/>
    </row>
    <row r="793" spans="1:10" s="12" customFormat="1" ht="17.25" customHeight="1">
      <c r="A793" s="25">
        <v>784</v>
      </c>
      <c r="B793" s="17" t="s">
        <v>21</v>
      </c>
      <c r="C793" s="19">
        <v>502180017</v>
      </c>
      <c r="D793" s="20" t="s">
        <v>747</v>
      </c>
      <c r="E793" s="38">
        <v>3.13</v>
      </c>
      <c r="F793" s="39" t="s">
        <v>90</v>
      </c>
      <c r="G793" s="22">
        <v>65</v>
      </c>
      <c r="H793" s="23" t="s">
        <v>93</v>
      </c>
      <c r="I793" s="39" t="s">
        <v>93</v>
      </c>
      <c r="J793" s="102"/>
    </row>
    <row r="794" spans="1:10" s="12" customFormat="1" ht="17.25" customHeight="1">
      <c r="A794" s="17">
        <v>785</v>
      </c>
      <c r="B794" s="17" t="s">
        <v>21</v>
      </c>
      <c r="C794" s="19">
        <v>502180020</v>
      </c>
      <c r="D794" s="59" t="s">
        <v>748</v>
      </c>
      <c r="E794" s="38">
        <v>2.65</v>
      </c>
      <c r="F794" s="39" t="s">
        <v>90</v>
      </c>
      <c r="G794" s="22">
        <v>49</v>
      </c>
      <c r="H794" s="23" t="s">
        <v>417</v>
      </c>
      <c r="I794" s="22" t="s">
        <v>417</v>
      </c>
      <c r="J794" s="102"/>
    </row>
    <row r="795" spans="1:10" s="12" customFormat="1" ht="17.25" customHeight="1">
      <c r="A795" s="25">
        <v>786</v>
      </c>
      <c r="B795" s="17" t="s">
        <v>21</v>
      </c>
      <c r="C795" s="19">
        <v>502180021</v>
      </c>
      <c r="D795" s="20" t="s">
        <v>749</v>
      </c>
      <c r="E795" s="38">
        <v>2.81</v>
      </c>
      <c r="F795" s="39" t="s">
        <v>90</v>
      </c>
      <c r="G795" s="22">
        <v>58</v>
      </c>
      <c r="H795" s="23" t="s">
        <v>87</v>
      </c>
      <c r="I795" s="39" t="s">
        <v>88</v>
      </c>
      <c r="J795" s="102"/>
    </row>
    <row r="796" spans="1:10" s="12" customFormat="1" ht="17.25" customHeight="1">
      <c r="A796" s="17">
        <v>787</v>
      </c>
      <c r="B796" s="17" t="s">
        <v>21</v>
      </c>
      <c r="C796" s="67">
        <v>502180022</v>
      </c>
      <c r="D796" s="68" t="s">
        <v>750</v>
      </c>
      <c r="E796" s="69">
        <v>3.02</v>
      </c>
      <c r="F796" s="58" t="s">
        <v>90</v>
      </c>
      <c r="G796" s="58">
        <v>59</v>
      </c>
      <c r="H796" s="23" t="s">
        <v>87</v>
      </c>
      <c r="I796" s="70" t="s">
        <v>87</v>
      </c>
      <c r="J796" s="102"/>
    </row>
    <row r="797" spans="1:10" s="12" customFormat="1" ht="17.25" customHeight="1">
      <c r="A797" s="25">
        <v>788</v>
      </c>
      <c r="B797" s="17" t="s">
        <v>21</v>
      </c>
      <c r="C797" s="50">
        <v>502180023</v>
      </c>
      <c r="D797" s="51" t="s">
        <v>751</v>
      </c>
      <c r="E797" s="52">
        <v>1.93</v>
      </c>
      <c r="F797" s="53" t="s">
        <v>417</v>
      </c>
      <c r="G797" s="54">
        <v>50</v>
      </c>
      <c r="H797" s="23" t="s">
        <v>87</v>
      </c>
      <c r="I797" s="65" t="s">
        <v>417</v>
      </c>
      <c r="J797" s="102"/>
    </row>
    <row r="798" spans="1:10" s="12" customFormat="1" ht="17.25" customHeight="1">
      <c r="A798" s="17">
        <v>789</v>
      </c>
      <c r="B798" s="17" t="s">
        <v>21</v>
      </c>
      <c r="C798" s="19">
        <v>502180025</v>
      </c>
      <c r="D798" s="20" t="s">
        <v>752</v>
      </c>
      <c r="E798" s="21">
        <v>3.74</v>
      </c>
      <c r="F798" s="22" t="s">
        <v>99</v>
      </c>
      <c r="G798" s="27">
        <v>60</v>
      </c>
      <c r="H798" s="23" t="s">
        <v>93</v>
      </c>
      <c r="I798" s="22" t="s">
        <v>93</v>
      </c>
      <c r="J798" s="102"/>
    </row>
    <row r="799" spans="1:10" s="12" customFormat="1" ht="17.25" customHeight="1">
      <c r="A799" s="25">
        <v>790</v>
      </c>
      <c r="B799" s="17" t="s">
        <v>21</v>
      </c>
      <c r="C799" s="19">
        <v>502180026</v>
      </c>
      <c r="D799" s="20" t="s">
        <v>753</v>
      </c>
      <c r="E799" s="21">
        <v>3.91</v>
      </c>
      <c r="F799" s="22" t="s">
        <v>99</v>
      </c>
      <c r="G799" s="22">
        <v>70</v>
      </c>
      <c r="H799" s="23" t="s">
        <v>90</v>
      </c>
      <c r="I799" s="24" t="s">
        <v>90</v>
      </c>
      <c r="J799" s="102"/>
    </row>
    <row r="800" spans="1:10" s="12" customFormat="1" ht="17.25" customHeight="1">
      <c r="A800" s="17">
        <v>791</v>
      </c>
      <c r="B800" s="17" t="s">
        <v>21</v>
      </c>
      <c r="C800" s="19">
        <v>502180027</v>
      </c>
      <c r="D800" s="20" t="s">
        <v>720</v>
      </c>
      <c r="E800" s="21">
        <v>3.33</v>
      </c>
      <c r="F800" s="22" t="s">
        <v>104</v>
      </c>
      <c r="G800" s="22">
        <v>74</v>
      </c>
      <c r="H800" s="23" t="s">
        <v>90</v>
      </c>
      <c r="I800" s="22" t="s">
        <v>90</v>
      </c>
      <c r="J800" s="102"/>
    </row>
    <row r="801" spans="1:10" s="12" customFormat="1" ht="17.25" customHeight="1">
      <c r="A801" s="25">
        <v>792</v>
      </c>
      <c r="B801" s="17" t="s">
        <v>21</v>
      </c>
      <c r="C801" s="19">
        <v>502180028</v>
      </c>
      <c r="D801" s="20" t="s">
        <v>754</v>
      </c>
      <c r="E801" s="21">
        <v>3.02</v>
      </c>
      <c r="F801" s="22" t="s">
        <v>90</v>
      </c>
      <c r="G801" s="22">
        <v>64</v>
      </c>
      <c r="H801" s="23" t="s">
        <v>93</v>
      </c>
      <c r="I801" s="24" t="s">
        <v>93</v>
      </c>
      <c r="J801" s="102"/>
    </row>
    <row r="802" spans="1:10" s="12" customFormat="1" ht="17.25" customHeight="1">
      <c r="A802" s="17">
        <v>793</v>
      </c>
      <c r="B802" s="17" t="s">
        <v>21</v>
      </c>
      <c r="C802" s="19">
        <v>502180030</v>
      </c>
      <c r="D802" s="20" t="s">
        <v>755</v>
      </c>
      <c r="E802" s="21">
        <v>2.91</v>
      </c>
      <c r="F802" s="22" t="s">
        <v>90</v>
      </c>
      <c r="G802" s="22">
        <v>69</v>
      </c>
      <c r="H802" s="23" t="s">
        <v>93</v>
      </c>
      <c r="I802" s="22" t="s">
        <v>93</v>
      </c>
      <c r="J802" s="102"/>
    </row>
    <row r="803" spans="1:10" s="12" customFormat="1" ht="17.25" customHeight="1">
      <c r="A803" s="25">
        <v>794</v>
      </c>
      <c r="B803" s="17" t="s">
        <v>21</v>
      </c>
      <c r="C803" s="19">
        <v>502180032</v>
      </c>
      <c r="D803" s="20" t="s">
        <v>756</v>
      </c>
      <c r="E803" s="38">
        <v>3.13</v>
      </c>
      <c r="F803" s="39" t="s">
        <v>90</v>
      </c>
      <c r="G803" s="22">
        <v>66</v>
      </c>
      <c r="H803" s="23" t="s">
        <v>93</v>
      </c>
      <c r="I803" s="71" t="s">
        <v>93</v>
      </c>
      <c r="J803" s="102"/>
    </row>
    <row r="804" spans="1:10" s="12" customFormat="1" ht="17.25" customHeight="1">
      <c r="A804" s="17">
        <v>795</v>
      </c>
      <c r="B804" s="17" t="s">
        <v>21</v>
      </c>
      <c r="C804" s="19">
        <v>502180033</v>
      </c>
      <c r="D804" s="20" t="s">
        <v>757</v>
      </c>
      <c r="E804" s="21">
        <v>3.39</v>
      </c>
      <c r="F804" s="22" t="s">
        <v>104</v>
      </c>
      <c r="G804" s="22">
        <v>72</v>
      </c>
      <c r="H804" s="23" t="s">
        <v>90</v>
      </c>
      <c r="I804" s="22" t="s">
        <v>90</v>
      </c>
      <c r="J804" s="102"/>
    </row>
    <row r="805" spans="1:10" s="12" customFormat="1" ht="17.25" customHeight="1">
      <c r="A805" s="25">
        <v>796</v>
      </c>
      <c r="B805" s="17" t="s">
        <v>21</v>
      </c>
      <c r="C805" s="67">
        <v>502180034</v>
      </c>
      <c r="D805" s="68" t="s">
        <v>758</v>
      </c>
      <c r="E805" s="69">
        <v>1.63</v>
      </c>
      <c r="F805" s="58" t="s">
        <v>417</v>
      </c>
      <c r="G805" s="58">
        <v>58</v>
      </c>
      <c r="H805" s="23" t="s">
        <v>87</v>
      </c>
      <c r="I805" s="70" t="s">
        <v>417</v>
      </c>
      <c r="J805" s="102"/>
    </row>
    <row r="806" spans="1:10" s="12" customFormat="1" ht="17.25" customHeight="1">
      <c r="A806" s="17">
        <v>797</v>
      </c>
      <c r="B806" s="17" t="s">
        <v>21</v>
      </c>
      <c r="C806" s="44">
        <v>502180035</v>
      </c>
      <c r="D806" s="45" t="s">
        <v>759</v>
      </c>
      <c r="E806" s="46">
        <v>2.7</v>
      </c>
      <c r="F806" s="23" t="s">
        <v>90</v>
      </c>
      <c r="G806" s="23">
        <v>68</v>
      </c>
      <c r="H806" s="23" t="s">
        <v>93</v>
      </c>
      <c r="I806" s="23" t="s">
        <v>93</v>
      </c>
      <c r="J806" s="102"/>
    </row>
    <row r="807" spans="1:10" s="12" customFormat="1" ht="17.25" customHeight="1">
      <c r="A807" s="25">
        <v>798</v>
      </c>
      <c r="B807" s="17" t="s">
        <v>22</v>
      </c>
      <c r="C807" s="19">
        <v>502190001</v>
      </c>
      <c r="D807" s="20" t="s">
        <v>760</v>
      </c>
      <c r="E807" s="38" t="s">
        <v>761</v>
      </c>
      <c r="F807" s="39" t="s">
        <v>88</v>
      </c>
      <c r="G807" s="22">
        <v>68</v>
      </c>
      <c r="H807" s="23" t="s">
        <v>93</v>
      </c>
      <c r="I807" s="39" t="s">
        <v>88</v>
      </c>
      <c r="J807" s="102"/>
    </row>
    <row r="808" spans="1:10" s="12" customFormat="1" ht="17.25" customHeight="1">
      <c r="A808" s="17">
        <v>799</v>
      </c>
      <c r="B808" s="17" t="s">
        <v>22</v>
      </c>
      <c r="C808" s="19">
        <v>502190002</v>
      </c>
      <c r="D808" s="20" t="s">
        <v>762</v>
      </c>
      <c r="E808" s="21" t="s">
        <v>763</v>
      </c>
      <c r="F808" s="22" t="s">
        <v>90</v>
      </c>
      <c r="G808" s="22">
        <v>63</v>
      </c>
      <c r="H808" s="23" t="s">
        <v>93</v>
      </c>
      <c r="I808" s="23" t="s">
        <v>93</v>
      </c>
      <c r="J808" s="102"/>
    </row>
    <row r="809" spans="1:10" s="12" customFormat="1" ht="17.25" customHeight="1">
      <c r="A809" s="25">
        <v>800</v>
      </c>
      <c r="B809" s="17" t="s">
        <v>22</v>
      </c>
      <c r="C809" s="19">
        <v>502190003</v>
      </c>
      <c r="D809" s="20" t="s">
        <v>765</v>
      </c>
      <c r="E809" s="21" t="s">
        <v>766</v>
      </c>
      <c r="F809" s="22" t="s">
        <v>90</v>
      </c>
      <c r="G809" s="22">
        <v>86</v>
      </c>
      <c r="H809" s="23" t="s">
        <v>111</v>
      </c>
      <c r="I809" s="22" t="s">
        <v>90</v>
      </c>
      <c r="J809" s="102"/>
    </row>
    <row r="810" spans="1:10" s="12" customFormat="1" ht="17.25" customHeight="1">
      <c r="A810" s="17">
        <v>801</v>
      </c>
      <c r="B810" s="17" t="s">
        <v>22</v>
      </c>
      <c r="C810" s="19">
        <v>502190004</v>
      </c>
      <c r="D810" s="20" t="s">
        <v>767</v>
      </c>
      <c r="E810" s="21" t="s">
        <v>768</v>
      </c>
      <c r="F810" s="22" t="s">
        <v>90</v>
      </c>
      <c r="G810" s="27">
        <v>56</v>
      </c>
      <c r="H810" s="23" t="s">
        <v>87</v>
      </c>
      <c r="I810" s="22" t="s">
        <v>88</v>
      </c>
      <c r="J810" s="102"/>
    </row>
    <row r="811" spans="1:10" s="12" customFormat="1" ht="17.25" customHeight="1">
      <c r="A811" s="25">
        <v>802</v>
      </c>
      <c r="B811" s="17" t="s">
        <v>22</v>
      </c>
      <c r="C811" s="19">
        <v>502190005</v>
      </c>
      <c r="D811" s="20" t="s">
        <v>769</v>
      </c>
      <c r="E811" s="21" t="s">
        <v>770</v>
      </c>
      <c r="F811" s="22" t="s">
        <v>88</v>
      </c>
      <c r="G811" s="22">
        <v>59</v>
      </c>
      <c r="H811" s="23" t="s">
        <v>87</v>
      </c>
      <c r="I811" s="22" t="s">
        <v>87</v>
      </c>
      <c r="J811" s="102"/>
    </row>
    <row r="812" spans="1:10" s="12" customFormat="1" ht="17.25" customHeight="1">
      <c r="A812" s="17">
        <v>803</v>
      </c>
      <c r="B812" s="17" t="s">
        <v>22</v>
      </c>
      <c r="C812" s="32">
        <v>502190006</v>
      </c>
      <c r="D812" s="33" t="s">
        <v>771</v>
      </c>
      <c r="E812" s="34" t="s">
        <v>772</v>
      </c>
      <c r="F812" s="22" t="s">
        <v>90</v>
      </c>
      <c r="G812" s="34">
        <v>71</v>
      </c>
      <c r="H812" s="23" t="s">
        <v>90</v>
      </c>
      <c r="I812" s="23" t="s">
        <v>90</v>
      </c>
      <c r="J812" s="102"/>
    </row>
    <row r="813" spans="1:10" s="12" customFormat="1" ht="17.25" customHeight="1">
      <c r="A813" s="25">
        <v>804</v>
      </c>
      <c r="B813" s="17" t="s">
        <v>22</v>
      </c>
      <c r="C813" s="19">
        <v>502190007</v>
      </c>
      <c r="D813" s="20" t="s">
        <v>773</v>
      </c>
      <c r="E813" s="38" t="s">
        <v>774</v>
      </c>
      <c r="F813" s="39" t="s">
        <v>90</v>
      </c>
      <c r="G813" s="22">
        <v>59</v>
      </c>
      <c r="H813" s="23" t="s">
        <v>87</v>
      </c>
      <c r="I813" s="39" t="s">
        <v>87</v>
      </c>
      <c r="J813" s="102"/>
    </row>
    <row r="814" spans="1:10" s="12" customFormat="1" ht="17.25" customHeight="1">
      <c r="A814" s="17">
        <v>805</v>
      </c>
      <c r="B814" s="17" t="s">
        <v>22</v>
      </c>
      <c r="C814" s="19">
        <v>502190008</v>
      </c>
      <c r="D814" s="20" t="s">
        <v>775</v>
      </c>
      <c r="E814" s="38" t="s">
        <v>776</v>
      </c>
      <c r="F814" s="39" t="s">
        <v>104</v>
      </c>
      <c r="G814" s="22">
        <v>59</v>
      </c>
      <c r="H814" s="23" t="s">
        <v>87</v>
      </c>
      <c r="I814" s="39" t="s">
        <v>87</v>
      </c>
      <c r="J814" s="102"/>
    </row>
    <row r="815" spans="1:10" s="12" customFormat="1" ht="17.25" customHeight="1">
      <c r="A815" s="25">
        <v>806</v>
      </c>
      <c r="B815" s="17" t="s">
        <v>22</v>
      </c>
      <c r="C815" s="19">
        <v>502190009</v>
      </c>
      <c r="D815" s="20" t="s">
        <v>777</v>
      </c>
      <c r="E815" s="38" t="s">
        <v>778</v>
      </c>
      <c r="F815" s="39" t="s">
        <v>90</v>
      </c>
      <c r="G815" s="22">
        <v>61</v>
      </c>
      <c r="H815" s="23" t="s">
        <v>93</v>
      </c>
      <c r="I815" s="39" t="s">
        <v>93</v>
      </c>
      <c r="J815" s="102"/>
    </row>
    <row r="816" spans="1:10" s="12" customFormat="1" ht="17.25" customHeight="1">
      <c r="A816" s="17">
        <v>807</v>
      </c>
      <c r="B816" s="17" t="s">
        <v>22</v>
      </c>
      <c r="C816" s="19">
        <v>502190010</v>
      </c>
      <c r="D816" s="20" t="s">
        <v>779</v>
      </c>
      <c r="E816" s="38" t="s">
        <v>780</v>
      </c>
      <c r="F816" s="39" t="s">
        <v>88</v>
      </c>
      <c r="G816" s="22">
        <v>60</v>
      </c>
      <c r="H816" s="23" t="s">
        <v>93</v>
      </c>
      <c r="I816" s="39" t="s">
        <v>87</v>
      </c>
      <c r="J816" s="102"/>
    </row>
    <row r="817" spans="1:10" s="12" customFormat="1" ht="17.25" customHeight="1">
      <c r="A817" s="25">
        <v>808</v>
      </c>
      <c r="B817" s="17" t="s">
        <v>22</v>
      </c>
      <c r="C817" s="19">
        <v>502190011</v>
      </c>
      <c r="D817" s="20" t="s">
        <v>781</v>
      </c>
      <c r="E817" s="21" t="s">
        <v>774</v>
      </c>
      <c r="F817" s="22" t="s">
        <v>90</v>
      </c>
      <c r="G817" s="27">
        <v>71</v>
      </c>
      <c r="H817" s="23" t="s">
        <v>90</v>
      </c>
      <c r="I817" s="23" t="s">
        <v>90</v>
      </c>
      <c r="J817" s="102"/>
    </row>
    <row r="818" spans="1:10" s="12" customFormat="1" ht="17.25" customHeight="1">
      <c r="A818" s="17">
        <v>809</v>
      </c>
      <c r="B818" s="17" t="s">
        <v>22</v>
      </c>
      <c r="C818" s="19">
        <v>502190012</v>
      </c>
      <c r="D818" s="20" t="s">
        <v>782</v>
      </c>
      <c r="E818" s="21" t="s">
        <v>783</v>
      </c>
      <c r="F818" s="22" t="s">
        <v>90</v>
      </c>
      <c r="G818" s="22">
        <v>68</v>
      </c>
      <c r="H818" s="23" t="s">
        <v>93</v>
      </c>
      <c r="I818" s="23" t="s">
        <v>93</v>
      </c>
      <c r="J818" s="102"/>
    </row>
    <row r="819" spans="1:10" s="12" customFormat="1" ht="17.25" customHeight="1">
      <c r="A819" s="25">
        <v>810</v>
      </c>
      <c r="B819" s="17" t="s">
        <v>22</v>
      </c>
      <c r="C819" s="72">
        <v>502190013</v>
      </c>
      <c r="D819" s="36" t="s">
        <v>784</v>
      </c>
      <c r="E819" s="73" t="s">
        <v>785</v>
      </c>
      <c r="F819" s="26" t="s">
        <v>90</v>
      </c>
      <c r="G819" s="74">
        <v>83</v>
      </c>
      <c r="H819" s="23" t="s">
        <v>111</v>
      </c>
      <c r="I819" s="26" t="s">
        <v>90</v>
      </c>
      <c r="J819" s="102"/>
    </row>
    <row r="820" spans="1:10" s="12" customFormat="1" ht="17.25" customHeight="1">
      <c r="A820" s="17">
        <v>811</v>
      </c>
      <c r="B820" s="17" t="s">
        <v>22</v>
      </c>
      <c r="C820" s="32">
        <v>502190014</v>
      </c>
      <c r="D820" s="33" t="s">
        <v>786</v>
      </c>
      <c r="E820" s="34" t="s">
        <v>787</v>
      </c>
      <c r="F820" s="22" t="s">
        <v>90</v>
      </c>
      <c r="G820" s="34">
        <v>56</v>
      </c>
      <c r="H820" s="23" t="s">
        <v>87</v>
      </c>
      <c r="I820" s="34" t="s">
        <v>88</v>
      </c>
      <c r="J820" s="102"/>
    </row>
    <row r="821" spans="1:10" s="12" customFormat="1" ht="17.25" customHeight="1">
      <c r="A821" s="25">
        <v>812</v>
      </c>
      <c r="B821" s="17" t="s">
        <v>22</v>
      </c>
      <c r="C821" s="19">
        <v>502190015</v>
      </c>
      <c r="D821" s="20" t="s">
        <v>788</v>
      </c>
      <c r="E821" s="38" t="s">
        <v>789</v>
      </c>
      <c r="F821" s="39" t="s">
        <v>90</v>
      </c>
      <c r="G821" s="22">
        <v>75</v>
      </c>
      <c r="H821" s="23" t="s">
        <v>90</v>
      </c>
      <c r="I821" s="39" t="s">
        <v>90</v>
      </c>
      <c r="J821" s="102"/>
    </row>
    <row r="822" spans="1:10" s="12" customFormat="1" ht="17.25" customHeight="1">
      <c r="A822" s="17">
        <v>813</v>
      </c>
      <c r="B822" s="17" t="s">
        <v>22</v>
      </c>
      <c r="C822" s="19">
        <v>502190016</v>
      </c>
      <c r="D822" s="20" t="s">
        <v>790</v>
      </c>
      <c r="E822" s="21" t="s">
        <v>791</v>
      </c>
      <c r="F822" s="22" t="s">
        <v>90</v>
      </c>
      <c r="G822" s="27">
        <v>63</v>
      </c>
      <c r="H822" s="23" t="s">
        <v>93</v>
      </c>
      <c r="I822" s="22" t="s">
        <v>93</v>
      </c>
      <c r="J822" s="102"/>
    </row>
    <row r="823" spans="1:10" s="12" customFormat="1" ht="17.25" customHeight="1">
      <c r="A823" s="25">
        <v>814</v>
      </c>
      <c r="B823" s="17" t="s">
        <v>22</v>
      </c>
      <c r="C823" s="19">
        <v>502190018</v>
      </c>
      <c r="D823" s="20" t="s">
        <v>792</v>
      </c>
      <c r="E823" s="21" t="s">
        <v>793</v>
      </c>
      <c r="F823" s="22" t="s">
        <v>90</v>
      </c>
      <c r="G823" s="22">
        <v>86</v>
      </c>
      <c r="H823" s="23" t="s">
        <v>111</v>
      </c>
      <c r="I823" s="75" t="s">
        <v>90</v>
      </c>
      <c r="J823" s="102"/>
    </row>
    <row r="824" spans="1:10" s="12" customFormat="1" ht="17.25" customHeight="1">
      <c r="A824" s="17">
        <v>815</v>
      </c>
      <c r="B824" s="17" t="s">
        <v>22</v>
      </c>
      <c r="C824" s="19">
        <v>502190019</v>
      </c>
      <c r="D824" s="20" t="s">
        <v>794</v>
      </c>
      <c r="E824" s="21" t="s">
        <v>795</v>
      </c>
      <c r="F824" s="22" t="s">
        <v>88</v>
      </c>
      <c r="G824" s="22">
        <v>65</v>
      </c>
      <c r="H824" s="23" t="s">
        <v>93</v>
      </c>
      <c r="I824" s="22" t="s">
        <v>88</v>
      </c>
      <c r="J824" s="102"/>
    </row>
    <row r="825" spans="1:10" s="12" customFormat="1" ht="17.25" customHeight="1">
      <c r="A825" s="25">
        <v>816</v>
      </c>
      <c r="B825" s="17" t="s">
        <v>22</v>
      </c>
      <c r="C825" s="19">
        <v>502190020</v>
      </c>
      <c r="D825" s="20" t="s">
        <v>796</v>
      </c>
      <c r="E825" s="38" t="s">
        <v>783</v>
      </c>
      <c r="F825" s="39" t="s">
        <v>90</v>
      </c>
      <c r="G825" s="22">
        <v>71</v>
      </c>
      <c r="H825" s="23" t="s">
        <v>90</v>
      </c>
      <c r="I825" s="23" t="s">
        <v>90</v>
      </c>
      <c r="J825" s="102"/>
    </row>
    <row r="826" spans="1:10" s="12" customFormat="1" ht="17.25" customHeight="1">
      <c r="A826" s="17">
        <v>817</v>
      </c>
      <c r="B826" s="17" t="s">
        <v>22</v>
      </c>
      <c r="C826" s="19">
        <v>502190023</v>
      </c>
      <c r="D826" s="20" t="s">
        <v>797</v>
      </c>
      <c r="E826" s="21" t="s">
        <v>798</v>
      </c>
      <c r="F826" s="22" t="s">
        <v>88</v>
      </c>
      <c r="G826" s="22">
        <v>70</v>
      </c>
      <c r="H826" s="23" t="s">
        <v>90</v>
      </c>
      <c r="I826" s="22" t="s">
        <v>88</v>
      </c>
      <c r="J826" s="102"/>
    </row>
    <row r="827" spans="1:10" s="12" customFormat="1" ht="17.25" customHeight="1">
      <c r="A827" s="25">
        <v>818</v>
      </c>
      <c r="B827" s="17" t="s">
        <v>22</v>
      </c>
      <c r="C827" s="72">
        <v>502190024</v>
      </c>
      <c r="D827" s="36" t="s">
        <v>799</v>
      </c>
      <c r="E827" s="73" t="s">
        <v>800</v>
      </c>
      <c r="F827" s="26" t="s">
        <v>88</v>
      </c>
      <c r="G827" s="76">
        <v>58</v>
      </c>
      <c r="H827" s="23" t="s">
        <v>87</v>
      </c>
      <c r="I827" s="26" t="s">
        <v>88</v>
      </c>
      <c r="J827" s="102"/>
    </row>
    <row r="828" spans="1:10" s="12" customFormat="1" ht="17.25" customHeight="1">
      <c r="A828" s="17">
        <v>819</v>
      </c>
      <c r="B828" s="17" t="s">
        <v>22</v>
      </c>
      <c r="C828" s="19">
        <v>502190025</v>
      </c>
      <c r="D828" s="20" t="s">
        <v>801</v>
      </c>
      <c r="E828" s="38" t="s">
        <v>802</v>
      </c>
      <c r="F828" s="39" t="s">
        <v>90</v>
      </c>
      <c r="G828" s="22">
        <v>73</v>
      </c>
      <c r="H828" s="23" t="s">
        <v>90</v>
      </c>
      <c r="I828" s="39" t="s">
        <v>90</v>
      </c>
      <c r="J828" s="102"/>
    </row>
    <row r="829" spans="1:10" s="12" customFormat="1" ht="17.25" customHeight="1">
      <c r="A829" s="25">
        <v>820</v>
      </c>
      <c r="B829" s="17" t="s">
        <v>22</v>
      </c>
      <c r="C829" s="50">
        <v>502190029</v>
      </c>
      <c r="D829" s="51" t="s">
        <v>803</v>
      </c>
      <c r="E829" s="52" t="s">
        <v>804</v>
      </c>
      <c r="F829" s="53" t="s">
        <v>90</v>
      </c>
      <c r="G829" s="54">
        <v>79</v>
      </c>
      <c r="H829" s="23" t="s">
        <v>90</v>
      </c>
      <c r="I829" s="65" t="s">
        <v>90</v>
      </c>
      <c r="J829" s="102"/>
    </row>
    <row r="830" spans="1:10" s="12" customFormat="1" ht="17.25" customHeight="1">
      <c r="A830" s="17">
        <v>821</v>
      </c>
      <c r="B830" s="17" t="s">
        <v>22</v>
      </c>
      <c r="C830" s="19">
        <v>502190030</v>
      </c>
      <c r="D830" s="20" t="s">
        <v>805</v>
      </c>
      <c r="E830" s="38" t="s">
        <v>806</v>
      </c>
      <c r="F830" s="39" t="s">
        <v>88</v>
      </c>
      <c r="G830" s="22">
        <v>58</v>
      </c>
      <c r="H830" s="23" t="s">
        <v>87</v>
      </c>
      <c r="I830" s="71" t="s">
        <v>88</v>
      </c>
      <c r="J830" s="102"/>
    </row>
    <row r="831" spans="1:10" s="12" customFormat="1" ht="17.25" customHeight="1">
      <c r="A831" s="25">
        <v>822</v>
      </c>
      <c r="B831" s="17" t="s">
        <v>22</v>
      </c>
      <c r="C831" s="19">
        <v>502190031</v>
      </c>
      <c r="D831" s="20" t="s">
        <v>807</v>
      </c>
      <c r="E831" s="21" t="s">
        <v>770</v>
      </c>
      <c r="F831" s="22" t="s">
        <v>88</v>
      </c>
      <c r="G831" s="22">
        <v>58</v>
      </c>
      <c r="H831" s="23" t="s">
        <v>87</v>
      </c>
      <c r="I831" s="22" t="s">
        <v>88</v>
      </c>
      <c r="J831" s="102"/>
    </row>
    <row r="832" spans="1:10" s="12" customFormat="1" ht="17.25" customHeight="1">
      <c r="A832" s="17">
        <v>823</v>
      </c>
      <c r="B832" s="17" t="s">
        <v>22</v>
      </c>
      <c r="C832" s="19">
        <v>502190032</v>
      </c>
      <c r="D832" s="20" t="s">
        <v>808</v>
      </c>
      <c r="E832" s="21">
        <v>1.85</v>
      </c>
      <c r="F832" s="22" t="s">
        <v>417</v>
      </c>
      <c r="G832" s="22">
        <v>63</v>
      </c>
      <c r="H832" s="23" t="s">
        <v>93</v>
      </c>
      <c r="I832" s="22" t="s">
        <v>417</v>
      </c>
      <c r="J832" s="102"/>
    </row>
    <row r="833" spans="1:10" s="12" customFormat="1" ht="17.25" customHeight="1">
      <c r="A833" s="25">
        <v>824</v>
      </c>
      <c r="B833" s="17" t="s">
        <v>22</v>
      </c>
      <c r="C833" s="19">
        <v>502190033</v>
      </c>
      <c r="D833" s="20" t="s">
        <v>809</v>
      </c>
      <c r="E833" s="21" t="s">
        <v>810</v>
      </c>
      <c r="F833" s="22" t="s">
        <v>88</v>
      </c>
      <c r="G833" s="22">
        <v>66</v>
      </c>
      <c r="H833" s="23" t="s">
        <v>93</v>
      </c>
      <c r="I833" s="22" t="s">
        <v>88</v>
      </c>
      <c r="J833" s="102"/>
    </row>
    <row r="834" spans="1:10" s="12" customFormat="1" ht="17.25" customHeight="1">
      <c r="A834" s="17">
        <v>825</v>
      </c>
      <c r="B834" s="17" t="s">
        <v>22</v>
      </c>
      <c r="C834" s="47">
        <v>502190034</v>
      </c>
      <c r="D834" s="48" t="s">
        <v>811</v>
      </c>
      <c r="E834" s="49" t="s">
        <v>812</v>
      </c>
      <c r="F834" s="25" t="s">
        <v>88</v>
      </c>
      <c r="G834" s="23">
        <v>63</v>
      </c>
      <c r="H834" s="23" t="s">
        <v>93</v>
      </c>
      <c r="I834" s="17" t="s">
        <v>87</v>
      </c>
      <c r="J834" s="102"/>
    </row>
    <row r="835" spans="1:10" s="12" customFormat="1" ht="17.25" customHeight="1">
      <c r="A835" s="25">
        <v>826</v>
      </c>
      <c r="B835" s="17" t="s">
        <v>22</v>
      </c>
      <c r="C835" s="19">
        <v>502190035</v>
      </c>
      <c r="D835" s="20" t="s">
        <v>813</v>
      </c>
      <c r="E835" s="38">
        <v>2.1</v>
      </c>
      <c r="F835" s="39" t="s">
        <v>88</v>
      </c>
      <c r="G835" s="22">
        <v>97</v>
      </c>
      <c r="H835" s="23" t="s">
        <v>99</v>
      </c>
      <c r="I835" s="39" t="s">
        <v>87</v>
      </c>
      <c r="J835" s="102"/>
    </row>
    <row r="836" spans="1:10" s="12" customFormat="1" ht="17.25" customHeight="1">
      <c r="A836" s="17">
        <v>827</v>
      </c>
      <c r="B836" s="17" t="s">
        <v>22</v>
      </c>
      <c r="C836" s="19">
        <v>502190036</v>
      </c>
      <c r="D836" s="20" t="s">
        <v>814</v>
      </c>
      <c r="E836" s="21" t="s">
        <v>785</v>
      </c>
      <c r="F836" s="22" t="s">
        <v>90</v>
      </c>
      <c r="G836" s="27">
        <v>71</v>
      </c>
      <c r="H836" s="23" t="s">
        <v>90</v>
      </c>
      <c r="I836" s="23" t="s">
        <v>90</v>
      </c>
      <c r="J836" s="102"/>
    </row>
    <row r="837" spans="1:10" s="12" customFormat="1" ht="17.25" customHeight="1">
      <c r="A837" s="25">
        <v>828</v>
      </c>
      <c r="B837" s="17" t="s">
        <v>890</v>
      </c>
      <c r="C837" s="19">
        <v>508170021</v>
      </c>
      <c r="D837" s="20" t="s">
        <v>829</v>
      </c>
      <c r="E837" s="38">
        <v>3.21</v>
      </c>
      <c r="F837" s="31" t="s">
        <v>104</v>
      </c>
      <c r="G837" s="22">
        <v>81</v>
      </c>
      <c r="H837" s="23" t="s">
        <v>111</v>
      </c>
      <c r="I837" s="39" t="s">
        <v>104</v>
      </c>
      <c r="J837" s="102"/>
    </row>
    <row r="838" spans="1:10" s="12" customFormat="1" ht="17.25" customHeight="1">
      <c r="A838" s="17">
        <v>829</v>
      </c>
      <c r="B838" s="17" t="s">
        <v>890</v>
      </c>
      <c r="C838" s="19">
        <v>508180001</v>
      </c>
      <c r="D838" s="20" t="s">
        <v>830</v>
      </c>
      <c r="E838" s="38">
        <v>2.65</v>
      </c>
      <c r="F838" s="39" t="s">
        <v>90</v>
      </c>
      <c r="G838" s="22">
        <v>79</v>
      </c>
      <c r="H838" s="23" t="s">
        <v>90</v>
      </c>
      <c r="I838" s="39" t="s">
        <v>90</v>
      </c>
      <c r="J838" s="102"/>
    </row>
    <row r="839" spans="1:10" s="12" customFormat="1" ht="17.25" customHeight="1">
      <c r="A839" s="25">
        <v>830</v>
      </c>
      <c r="B839" s="17" t="s">
        <v>890</v>
      </c>
      <c r="C839" s="19">
        <v>508180002</v>
      </c>
      <c r="D839" s="20" t="s">
        <v>831</v>
      </c>
      <c r="E839" s="38">
        <v>2.46</v>
      </c>
      <c r="F839" s="39" t="s">
        <v>87</v>
      </c>
      <c r="G839" s="22">
        <v>69</v>
      </c>
      <c r="H839" s="23" t="s">
        <v>93</v>
      </c>
      <c r="I839" s="39" t="s">
        <v>87</v>
      </c>
      <c r="J839" s="102"/>
    </row>
    <row r="840" spans="1:10" s="12" customFormat="1" ht="17.25" customHeight="1">
      <c r="A840" s="17">
        <v>831</v>
      </c>
      <c r="B840" s="17" t="s">
        <v>890</v>
      </c>
      <c r="C840" s="19">
        <v>508180003</v>
      </c>
      <c r="D840" s="20" t="s">
        <v>832</v>
      </c>
      <c r="E840" s="38">
        <v>1.85</v>
      </c>
      <c r="F840" s="39" t="s">
        <v>417</v>
      </c>
      <c r="G840" s="22">
        <v>62</v>
      </c>
      <c r="H840" s="23" t="s">
        <v>93</v>
      </c>
      <c r="I840" s="39" t="s">
        <v>417</v>
      </c>
      <c r="J840" s="102"/>
    </row>
    <row r="841" spans="1:10" s="12" customFormat="1" ht="17.25" customHeight="1">
      <c r="A841" s="25">
        <v>832</v>
      </c>
      <c r="B841" s="17" t="s">
        <v>890</v>
      </c>
      <c r="C841" s="19">
        <v>508180004</v>
      </c>
      <c r="D841" s="20" t="s">
        <v>833</v>
      </c>
      <c r="E841" s="38">
        <v>2.79</v>
      </c>
      <c r="F841" s="39" t="s">
        <v>90</v>
      </c>
      <c r="G841" s="22">
        <v>85</v>
      </c>
      <c r="H841" s="23" t="s">
        <v>111</v>
      </c>
      <c r="I841" s="39" t="s">
        <v>90</v>
      </c>
      <c r="J841" s="102"/>
    </row>
    <row r="842" spans="1:10" s="12" customFormat="1" ht="17.25" customHeight="1">
      <c r="A842" s="17">
        <v>833</v>
      </c>
      <c r="B842" s="17" t="s">
        <v>890</v>
      </c>
      <c r="C842" s="19">
        <v>508180005</v>
      </c>
      <c r="D842" s="20" t="s">
        <v>834</v>
      </c>
      <c r="E842" s="38">
        <v>2.94</v>
      </c>
      <c r="F842" s="39" t="s">
        <v>90</v>
      </c>
      <c r="G842" s="22">
        <v>75</v>
      </c>
      <c r="H842" s="23" t="s">
        <v>90</v>
      </c>
      <c r="I842" s="39" t="s">
        <v>90</v>
      </c>
      <c r="J842" s="102"/>
    </row>
    <row r="843" spans="1:10" s="12" customFormat="1" ht="17.25" customHeight="1">
      <c r="A843" s="25">
        <v>834</v>
      </c>
      <c r="B843" s="17" t="s">
        <v>890</v>
      </c>
      <c r="C843" s="19">
        <v>508180006</v>
      </c>
      <c r="D843" s="20" t="s">
        <v>835</v>
      </c>
      <c r="E843" s="38">
        <v>3.23</v>
      </c>
      <c r="F843" s="31" t="s">
        <v>104</v>
      </c>
      <c r="G843" s="22">
        <v>86</v>
      </c>
      <c r="H843" s="23" t="s">
        <v>111</v>
      </c>
      <c r="I843" s="39" t="s">
        <v>104</v>
      </c>
      <c r="J843" s="102"/>
    </row>
    <row r="844" spans="1:10" s="12" customFormat="1" ht="17.25" customHeight="1">
      <c r="A844" s="17">
        <v>835</v>
      </c>
      <c r="B844" s="17" t="s">
        <v>890</v>
      </c>
      <c r="C844" s="19">
        <v>508180007</v>
      </c>
      <c r="D844" s="20" t="s">
        <v>836</v>
      </c>
      <c r="E844" s="38">
        <v>2.65</v>
      </c>
      <c r="F844" s="39" t="s">
        <v>90</v>
      </c>
      <c r="G844" s="22">
        <v>68</v>
      </c>
      <c r="H844" s="23" t="s">
        <v>93</v>
      </c>
      <c r="I844" s="71" t="s">
        <v>93</v>
      </c>
      <c r="J844" s="102"/>
    </row>
    <row r="845" spans="1:10" s="12" customFormat="1" ht="17.25" customHeight="1">
      <c r="A845" s="25">
        <v>836</v>
      </c>
      <c r="B845" s="17" t="s">
        <v>890</v>
      </c>
      <c r="C845" s="19">
        <v>508180008</v>
      </c>
      <c r="D845" s="20" t="s">
        <v>837</v>
      </c>
      <c r="E845" s="38">
        <v>2.75</v>
      </c>
      <c r="F845" s="39" t="s">
        <v>90</v>
      </c>
      <c r="G845" s="22">
        <v>77</v>
      </c>
      <c r="H845" s="23" t="s">
        <v>90</v>
      </c>
      <c r="I845" s="39" t="s">
        <v>90</v>
      </c>
      <c r="J845" s="102"/>
    </row>
    <row r="846" spans="1:10" s="12" customFormat="1" ht="17.25" customHeight="1">
      <c r="A846" s="17">
        <v>837</v>
      </c>
      <c r="B846" s="17" t="s">
        <v>890</v>
      </c>
      <c r="C846" s="19">
        <v>508180009</v>
      </c>
      <c r="D846" s="20" t="s">
        <v>838</v>
      </c>
      <c r="E846" s="38">
        <v>3.08</v>
      </c>
      <c r="F846" s="39" t="s">
        <v>90</v>
      </c>
      <c r="G846" s="22">
        <v>88</v>
      </c>
      <c r="H846" s="23" t="s">
        <v>111</v>
      </c>
      <c r="I846" s="39" t="s">
        <v>90</v>
      </c>
      <c r="J846" s="102"/>
    </row>
    <row r="847" spans="1:10" s="12" customFormat="1" ht="17.25" customHeight="1">
      <c r="A847" s="25">
        <v>838</v>
      </c>
      <c r="B847" s="17" t="s">
        <v>890</v>
      </c>
      <c r="C847" s="19">
        <v>508180010</v>
      </c>
      <c r="D847" s="20" t="s">
        <v>839</v>
      </c>
      <c r="E847" s="38">
        <v>3.31</v>
      </c>
      <c r="F847" s="31" t="s">
        <v>104</v>
      </c>
      <c r="G847" s="22">
        <v>100</v>
      </c>
      <c r="H847" s="23" t="s">
        <v>99</v>
      </c>
      <c r="I847" s="39" t="s">
        <v>104</v>
      </c>
      <c r="J847" s="102"/>
    </row>
    <row r="848" spans="1:10" s="12" customFormat="1" ht="17.25" customHeight="1">
      <c r="A848" s="17">
        <v>839</v>
      </c>
      <c r="B848" s="17" t="s">
        <v>890</v>
      </c>
      <c r="C848" s="19">
        <v>508180011</v>
      </c>
      <c r="D848" s="20" t="s">
        <v>840</v>
      </c>
      <c r="E848" s="38">
        <v>3.04</v>
      </c>
      <c r="F848" s="39" t="s">
        <v>90</v>
      </c>
      <c r="G848" s="22">
        <v>75</v>
      </c>
      <c r="H848" s="23" t="s">
        <v>90</v>
      </c>
      <c r="I848" s="39" t="s">
        <v>90</v>
      </c>
      <c r="J848" s="102"/>
    </row>
    <row r="849" spans="1:10" s="12" customFormat="1" ht="17.25" customHeight="1">
      <c r="A849" s="25">
        <v>840</v>
      </c>
      <c r="B849" s="17" t="s">
        <v>890</v>
      </c>
      <c r="C849" s="19">
        <v>508180012</v>
      </c>
      <c r="D849" s="20" t="s">
        <v>841</v>
      </c>
      <c r="E849" s="38">
        <v>3.38</v>
      </c>
      <c r="F849" s="31" t="s">
        <v>104</v>
      </c>
      <c r="G849" s="22">
        <v>91</v>
      </c>
      <c r="H849" s="23" t="s">
        <v>99</v>
      </c>
      <c r="I849" s="71" t="s">
        <v>104</v>
      </c>
      <c r="J849" s="102"/>
    </row>
    <row r="850" spans="1:10" s="12" customFormat="1" ht="17.25" customHeight="1">
      <c r="A850" s="17">
        <v>841</v>
      </c>
      <c r="B850" s="17" t="s">
        <v>890</v>
      </c>
      <c r="C850" s="19">
        <v>508180013</v>
      </c>
      <c r="D850" s="20" t="s">
        <v>842</v>
      </c>
      <c r="E850" s="38">
        <v>3.13</v>
      </c>
      <c r="F850" s="39" t="s">
        <v>90</v>
      </c>
      <c r="G850" s="22">
        <v>98</v>
      </c>
      <c r="H850" s="23" t="s">
        <v>99</v>
      </c>
      <c r="I850" s="39" t="s">
        <v>90</v>
      </c>
      <c r="J850" s="102"/>
    </row>
    <row r="851" spans="1:10" s="12" customFormat="1" ht="17.25" customHeight="1">
      <c r="A851" s="25">
        <v>842</v>
      </c>
      <c r="B851" s="17" t="s">
        <v>890</v>
      </c>
      <c r="C851" s="19">
        <v>508180015</v>
      </c>
      <c r="D851" s="20" t="s">
        <v>843</v>
      </c>
      <c r="E851" s="38">
        <v>3.04</v>
      </c>
      <c r="F851" s="39" t="s">
        <v>90</v>
      </c>
      <c r="G851" s="22">
        <v>80</v>
      </c>
      <c r="H851" s="23" t="s">
        <v>111</v>
      </c>
      <c r="I851" s="39" t="s">
        <v>90</v>
      </c>
      <c r="J851" s="102"/>
    </row>
    <row r="852" spans="1:10" s="12" customFormat="1" ht="17.25" customHeight="1">
      <c r="A852" s="17">
        <v>843</v>
      </c>
      <c r="B852" s="17" t="s">
        <v>890</v>
      </c>
      <c r="C852" s="19">
        <v>508180016</v>
      </c>
      <c r="D852" s="20" t="s">
        <v>844</v>
      </c>
      <c r="E852" s="38">
        <v>2.64</v>
      </c>
      <c r="F852" s="39" t="s">
        <v>90</v>
      </c>
      <c r="G852" s="22">
        <v>77</v>
      </c>
      <c r="H852" s="23" t="s">
        <v>90</v>
      </c>
      <c r="I852" s="39" t="s">
        <v>90</v>
      </c>
      <c r="J852" s="102"/>
    </row>
    <row r="853" spans="1:10" s="12" customFormat="1" ht="17.25" customHeight="1">
      <c r="A853" s="25">
        <v>844</v>
      </c>
      <c r="B853" s="17" t="s">
        <v>890</v>
      </c>
      <c r="C853" s="19">
        <v>508180017</v>
      </c>
      <c r="D853" s="20" t="s">
        <v>845</v>
      </c>
      <c r="E853" s="38">
        <v>2.83</v>
      </c>
      <c r="F853" s="39" t="s">
        <v>90</v>
      </c>
      <c r="G853" s="22">
        <v>75</v>
      </c>
      <c r="H853" s="23" t="s">
        <v>90</v>
      </c>
      <c r="I853" s="39" t="s">
        <v>90</v>
      </c>
      <c r="J853" s="102"/>
    </row>
    <row r="854" spans="1:10" s="12" customFormat="1" ht="17.25" customHeight="1">
      <c r="A854" s="17">
        <v>845</v>
      </c>
      <c r="B854" s="17" t="s">
        <v>890</v>
      </c>
      <c r="C854" s="19">
        <v>508180018</v>
      </c>
      <c r="D854" s="20" t="s">
        <v>846</v>
      </c>
      <c r="E854" s="38">
        <v>2.77</v>
      </c>
      <c r="F854" s="39" t="s">
        <v>90</v>
      </c>
      <c r="G854" s="22">
        <v>79</v>
      </c>
      <c r="H854" s="23" t="s">
        <v>90</v>
      </c>
      <c r="I854" s="39" t="s">
        <v>90</v>
      </c>
      <c r="J854" s="102"/>
    </row>
    <row r="855" spans="1:10" s="12" customFormat="1" ht="17.25" customHeight="1">
      <c r="A855" s="25">
        <v>846</v>
      </c>
      <c r="B855" s="17" t="s">
        <v>890</v>
      </c>
      <c r="C855" s="19">
        <v>508180020</v>
      </c>
      <c r="D855" s="20" t="s">
        <v>847</v>
      </c>
      <c r="E855" s="38">
        <v>3.08</v>
      </c>
      <c r="F855" s="39" t="s">
        <v>90</v>
      </c>
      <c r="G855" s="22">
        <v>87</v>
      </c>
      <c r="H855" s="23" t="s">
        <v>111</v>
      </c>
      <c r="I855" s="39" t="s">
        <v>90</v>
      </c>
      <c r="J855" s="102"/>
    </row>
    <row r="856" spans="1:10" s="12" customFormat="1" ht="17.25" customHeight="1">
      <c r="A856" s="17">
        <v>847</v>
      </c>
      <c r="B856" s="17" t="s">
        <v>890</v>
      </c>
      <c r="C856" s="19">
        <v>508180021</v>
      </c>
      <c r="D856" s="20" t="s">
        <v>848</v>
      </c>
      <c r="E856" s="38">
        <v>2.9</v>
      </c>
      <c r="F856" s="39" t="s">
        <v>90</v>
      </c>
      <c r="G856" s="22">
        <v>83</v>
      </c>
      <c r="H856" s="23" t="s">
        <v>111</v>
      </c>
      <c r="I856" s="39" t="s">
        <v>90</v>
      </c>
      <c r="J856" s="102"/>
    </row>
    <row r="857" spans="1:10" s="12" customFormat="1" ht="17.25" customHeight="1">
      <c r="A857" s="25">
        <v>848</v>
      </c>
      <c r="B857" s="17" t="s">
        <v>890</v>
      </c>
      <c r="C857" s="19">
        <v>508180022</v>
      </c>
      <c r="D857" s="20" t="s">
        <v>849</v>
      </c>
      <c r="E857" s="38">
        <v>2.81</v>
      </c>
      <c r="F857" s="39" t="s">
        <v>90</v>
      </c>
      <c r="G857" s="22">
        <v>85</v>
      </c>
      <c r="H857" s="23" t="s">
        <v>111</v>
      </c>
      <c r="I857" s="39" t="s">
        <v>90</v>
      </c>
      <c r="J857" s="102"/>
    </row>
    <row r="858" spans="1:10" s="12" customFormat="1" ht="17.25" customHeight="1">
      <c r="A858" s="17">
        <v>849</v>
      </c>
      <c r="B858" s="17" t="s">
        <v>890</v>
      </c>
      <c r="C858" s="19">
        <v>508180023</v>
      </c>
      <c r="D858" s="20" t="s">
        <v>850</v>
      </c>
      <c r="E858" s="38">
        <v>2.6</v>
      </c>
      <c r="F858" s="39" t="s">
        <v>90</v>
      </c>
      <c r="G858" s="22">
        <v>77</v>
      </c>
      <c r="H858" s="23" t="s">
        <v>90</v>
      </c>
      <c r="I858" s="39" t="s">
        <v>90</v>
      </c>
      <c r="J858" s="102"/>
    </row>
    <row r="859" spans="1:10" s="12" customFormat="1" ht="17.25" customHeight="1">
      <c r="A859" s="25">
        <v>850</v>
      </c>
      <c r="B859" s="17" t="s">
        <v>890</v>
      </c>
      <c r="C859" s="19">
        <v>508180024</v>
      </c>
      <c r="D859" s="20" t="s">
        <v>851</v>
      </c>
      <c r="E859" s="38">
        <v>2.54</v>
      </c>
      <c r="F859" s="39" t="s">
        <v>90</v>
      </c>
      <c r="G859" s="22">
        <v>65</v>
      </c>
      <c r="H859" s="23" t="s">
        <v>93</v>
      </c>
      <c r="I859" s="39" t="s">
        <v>93</v>
      </c>
      <c r="J859" s="102"/>
    </row>
    <row r="860" spans="1:10" s="12" customFormat="1" ht="17.25" customHeight="1">
      <c r="A860" s="17">
        <v>851</v>
      </c>
      <c r="B860" s="17" t="s">
        <v>890</v>
      </c>
      <c r="C860" s="19">
        <v>508180025</v>
      </c>
      <c r="D860" s="20" t="s">
        <v>852</v>
      </c>
      <c r="E860" s="38">
        <v>2.54</v>
      </c>
      <c r="F860" s="39" t="s">
        <v>90</v>
      </c>
      <c r="G860" s="22">
        <v>86</v>
      </c>
      <c r="H860" s="23" t="s">
        <v>111</v>
      </c>
      <c r="I860" s="39" t="s">
        <v>90</v>
      </c>
      <c r="J860" s="102"/>
    </row>
    <row r="861" spans="1:10" s="12" customFormat="1" ht="17.25" customHeight="1">
      <c r="A861" s="25">
        <v>852</v>
      </c>
      <c r="B861" s="17" t="s">
        <v>890</v>
      </c>
      <c r="C861" s="19">
        <v>508180026</v>
      </c>
      <c r="D861" s="20" t="s">
        <v>853</v>
      </c>
      <c r="E861" s="38">
        <v>3.19</v>
      </c>
      <c r="F861" s="39" t="s">
        <v>90</v>
      </c>
      <c r="G861" s="22">
        <v>85</v>
      </c>
      <c r="H861" s="23" t="s">
        <v>111</v>
      </c>
      <c r="I861" s="39" t="s">
        <v>90</v>
      </c>
      <c r="J861" s="102"/>
    </row>
    <row r="862" spans="1:10" s="12" customFormat="1" ht="17.25" customHeight="1">
      <c r="A862" s="17">
        <v>853</v>
      </c>
      <c r="B862" s="17" t="s">
        <v>890</v>
      </c>
      <c r="C862" s="19">
        <v>508180027</v>
      </c>
      <c r="D862" s="20" t="s">
        <v>854</v>
      </c>
      <c r="E862" s="38">
        <v>3.23</v>
      </c>
      <c r="F862" s="31" t="s">
        <v>104</v>
      </c>
      <c r="G862" s="22">
        <v>76</v>
      </c>
      <c r="H862" s="23" t="s">
        <v>90</v>
      </c>
      <c r="I862" s="39" t="s">
        <v>90</v>
      </c>
      <c r="J862" s="102"/>
    </row>
    <row r="863" spans="1:10" s="12" customFormat="1" ht="17.25" customHeight="1">
      <c r="A863" s="25">
        <v>854</v>
      </c>
      <c r="B863" s="17" t="s">
        <v>890</v>
      </c>
      <c r="C863" s="19">
        <v>508180028</v>
      </c>
      <c r="D863" s="20" t="s">
        <v>855</v>
      </c>
      <c r="E863" s="38">
        <v>2.83</v>
      </c>
      <c r="F863" s="39" t="s">
        <v>90</v>
      </c>
      <c r="G863" s="22">
        <v>87</v>
      </c>
      <c r="H863" s="23" t="s">
        <v>111</v>
      </c>
      <c r="I863" s="39" t="s">
        <v>90</v>
      </c>
      <c r="J863" s="102"/>
    </row>
    <row r="864" spans="1:10" s="12" customFormat="1" ht="17.25" customHeight="1">
      <c r="A864" s="17">
        <v>855</v>
      </c>
      <c r="B864" s="17" t="s">
        <v>890</v>
      </c>
      <c r="C864" s="19">
        <v>508180029</v>
      </c>
      <c r="D864" s="20" t="s">
        <v>856</v>
      </c>
      <c r="E864" s="38">
        <v>3.06</v>
      </c>
      <c r="F864" s="39" t="s">
        <v>90</v>
      </c>
      <c r="G864" s="22">
        <v>80</v>
      </c>
      <c r="H864" s="23" t="s">
        <v>111</v>
      </c>
      <c r="I864" s="39" t="s">
        <v>90</v>
      </c>
      <c r="J864" s="102"/>
    </row>
    <row r="865" spans="1:10" s="12" customFormat="1" ht="17.25" customHeight="1">
      <c r="A865" s="25">
        <v>856</v>
      </c>
      <c r="B865" s="17" t="s">
        <v>890</v>
      </c>
      <c r="C865" s="19">
        <v>508180031</v>
      </c>
      <c r="D865" s="20" t="s">
        <v>857</v>
      </c>
      <c r="E865" s="38">
        <v>3.08</v>
      </c>
      <c r="F865" s="39" t="s">
        <v>90</v>
      </c>
      <c r="G865" s="22">
        <v>80</v>
      </c>
      <c r="H865" s="23" t="s">
        <v>111</v>
      </c>
      <c r="I865" s="39" t="s">
        <v>90</v>
      </c>
      <c r="J865" s="102"/>
    </row>
    <row r="866" spans="1:10" s="12" customFormat="1" ht="17.25" customHeight="1">
      <c r="A866" s="17">
        <v>857</v>
      </c>
      <c r="B866" s="17" t="s">
        <v>890</v>
      </c>
      <c r="C866" s="19">
        <v>508180032</v>
      </c>
      <c r="D866" s="20" t="s">
        <v>858</v>
      </c>
      <c r="E866" s="38">
        <v>3.25</v>
      </c>
      <c r="F866" s="31" t="s">
        <v>104</v>
      </c>
      <c r="G866" s="22">
        <v>86</v>
      </c>
      <c r="H866" s="23" t="s">
        <v>111</v>
      </c>
      <c r="I866" s="22" t="s">
        <v>104</v>
      </c>
      <c r="J866" s="102"/>
    </row>
    <row r="867" spans="1:10" s="12" customFormat="1" ht="17.25" customHeight="1">
      <c r="A867" s="25">
        <v>858</v>
      </c>
      <c r="B867" s="17" t="s">
        <v>890</v>
      </c>
      <c r="C867" s="19">
        <v>508180033</v>
      </c>
      <c r="D867" s="20" t="s">
        <v>859</v>
      </c>
      <c r="E867" s="21">
        <v>3.25</v>
      </c>
      <c r="F867" s="31" t="s">
        <v>104</v>
      </c>
      <c r="G867" s="22">
        <v>100</v>
      </c>
      <c r="H867" s="23" t="s">
        <v>99</v>
      </c>
      <c r="I867" s="22" t="s">
        <v>104</v>
      </c>
      <c r="J867" s="102"/>
    </row>
    <row r="868" spans="1:10" s="12" customFormat="1" ht="17.25" customHeight="1">
      <c r="A868" s="17">
        <v>859</v>
      </c>
      <c r="B868" s="17" t="s">
        <v>890</v>
      </c>
      <c r="C868" s="19">
        <v>508180034</v>
      </c>
      <c r="D868" s="20" t="s">
        <v>860</v>
      </c>
      <c r="E868" s="21">
        <v>2.96</v>
      </c>
      <c r="F868" s="22" t="s">
        <v>90</v>
      </c>
      <c r="G868" s="22">
        <v>100</v>
      </c>
      <c r="H868" s="23" t="s">
        <v>99</v>
      </c>
      <c r="I868" s="22" t="s">
        <v>90</v>
      </c>
      <c r="J868" s="102"/>
    </row>
    <row r="869" spans="1:10" s="12" customFormat="1" ht="17.25" customHeight="1">
      <c r="A869" s="25">
        <v>860</v>
      </c>
      <c r="B869" s="17" t="s">
        <v>890</v>
      </c>
      <c r="C869" s="19">
        <v>508180035</v>
      </c>
      <c r="D869" s="20" t="s">
        <v>154</v>
      </c>
      <c r="E869" s="21">
        <v>3.31</v>
      </c>
      <c r="F869" s="31" t="s">
        <v>104</v>
      </c>
      <c r="G869" s="22">
        <v>95</v>
      </c>
      <c r="H869" s="23" t="s">
        <v>99</v>
      </c>
      <c r="I869" s="22" t="s">
        <v>104</v>
      </c>
      <c r="J869" s="102"/>
    </row>
    <row r="870" spans="1:10" s="12" customFormat="1" ht="17.25" customHeight="1">
      <c r="A870" s="17">
        <v>861</v>
      </c>
      <c r="B870" s="17" t="s">
        <v>890</v>
      </c>
      <c r="C870" s="19">
        <v>508180036</v>
      </c>
      <c r="D870" s="20" t="s">
        <v>861</v>
      </c>
      <c r="E870" s="21">
        <v>2.71</v>
      </c>
      <c r="F870" s="22" t="s">
        <v>90</v>
      </c>
      <c r="G870" s="22">
        <v>80</v>
      </c>
      <c r="H870" s="23" t="s">
        <v>111</v>
      </c>
      <c r="I870" s="22" t="s">
        <v>90</v>
      </c>
      <c r="J870" s="102"/>
    </row>
    <row r="871" spans="1:10" s="12" customFormat="1" ht="17.25" customHeight="1">
      <c r="A871" s="25">
        <v>862</v>
      </c>
      <c r="B871" s="17" t="s">
        <v>890</v>
      </c>
      <c r="C871" s="19">
        <v>508180037</v>
      </c>
      <c r="D871" s="20" t="s">
        <v>862</v>
      </c>
      <c r="E871" s="21">
        <v>3</v>
      </c>
      <c r="F871" s="22" t="s">
        <v>90</v>
      </c>
      <c r="G871" s="22">
        <v>80</v>
      </c>
      <c r="H871" s="23" t="s">
        <v>111</v>
      </c>
      <c r="I871" s="22" t="s">
        <v>90</v>
      </c>
      <c r="J871" s="102"/>
    </row>
    <row r="872" spans="1:10" s="12" customFormat="1" ht="17.25" customHeight="1">
      <c r="A872" s="17">
        <v>863</v>
      </c>
      <c r="B872" s="17" t="s">
        <v>890</v>
      </c>
      <c r="C872" s="50">
        <v>508180038</v>
      </c>
      <c r="D872" s="51" t="s">
        <v>863</v>
      </c>
      <c r="E872" s="52">
        <v>2.98</v>
      </c>
      <c r="F872" s="53" t="s">
        <v>90</v>
      </c>
      <c r="G872" s="54">
        <v>82</v>
      </c>
      <c r="H872" s="23" t="s">
        <v>111</v>
      </c>
      <c r="I872" s="65" t="s">
        <v>90</v>
      </c>
      <c r="J872" s="102"/>
    </row>
    <row r="873" spans="1:10" s="12" customFormat="1" ht="17.25" customHeight="1">
      <c r="A873" s="25">
        <v>864</v>
      </c>
      <c r="B873" s="17" t="s">
        <v>890</v>
      </c>
      <c r="C873" s="50">
        <v>508180039</v>
      </c>
      <c r="D873" s="51" t="s">
        <v>864</v>
      </c>
      <c r="E873" s="52">
        <v>3.35</v>
      </c>
      <c r="F873" s="31" t="s">
        <v>104</v>
      </c>
      <c r="G873" s="54">
        <v>79</v>
      </c>
      <c r="H873" s="23" t="s">
        <v>90</v>
      </c>
      <c r="I873" s="65" t="s">
        <v>90</v>
      </c>
      <c r="J873" s="102"/>
    </row>
    <row r="874" spans="1:10" s="12" customFormat="1" ht="17.25" customHeight="1">
      <c r="A874" s="17">
        <v>865</v>
      </c>
      <c r="B874" s="17" t="s">
        <v>890</v>
      </c>
      <c r="C874" s="50">
        <v>508180040</v>
      </c>
      <c r="D874" s="51" t="s">
        <v>713</v>
      </c>
      <c r="E874" s="52">
        <v>2.81</v>
      </c>
      <c r="F874" s="53" t="s">
        <v>90</v>
      </c>
      <c r="G874" s="54">
        <v>93</v>
      </c>
      <c r="H874" s="23" t="s">
        <v>99</v>
      </c>
      <c r="I874" s="65" t="s">
        <v>90</v>
      </c>
      <c r="J874" s="102"/>
    </row>
    <row r="875" spans="1:10" s="12" customFormat="1" ht="17.25" customHeight="1">
      <c r="A875" s="25">
        <v>866</v>
      </c>
      <c r="B875" s="17" t="s">
        <v>890</v>
      </c>
      <c r="C875" s="47">
        <v>508180041</v>
      </c>
      <c r="D875" s="48" t="s">
        <v>865</v>
      </c>
      <c r="E875" s="49">
        <v>2.65</v>
      </c>
      <c r="F875" s="25" t="s">
        <v>90</v>
      </c>
      <c r="G875" s="23">
        <v>75</v>
      </c>
      <c r="H875" s="23" t="s">
        <v>90</v>
      </c>
      <c r="I875" s="25" t="s">
        <v>90</v>
      </c>
      <c r="J875" s="102"/>
    </row>
    <row r="876" spans="1:10" s="12" customFormat="1" ht="17.25" customHeight="1">
      <c r="A876" s="17">
        <v>867</v>
      </c>
      <c r="B876" s="17" t="s">
        <v>890</v>
      </c>
      <c r="C876" s="47">
        <v>508180042</v>
      </c>
      <c r="D876" s="48" t="s">
        <v>866</v>
      </c>
      <c r="E876" s="49">
        <v>2.13</v>
      </c>
      <c r="F876" s="25" t="s">
        <v>87</v>
      </c>
      <c r="G876" s="23">
        <v>67</v>
      </c>
      <c r="H876" s="23" t="s">
        <v>93</v>
      </c>
      <c r="I876" s="25" t="s">
        <v>88</v>
      </c>
      <c r="J876" s="102"/>
    </row>
    <row r="877" spans="1:10" s="12" customFormat="1" ht="17.25" customHeight="1">
      <c r="A877" s="25">
        <v>868</v>
      </c>
      <c r="B877" s="17" t="s">
        <v>890</v>
      </c>
      <c r="C877" s="47">
        <v>508180043</v>
      </c>
      <c r="D877" s="48" t="s">
        <v>867</v>
      </c>
      <c r="E877" s="49">
        <v>3.04</v>
      </c>
      <c r="F877" s="25" t="s">
        <v>90</v>
      </c>
      <c r="G877" s="23">
        <v>79</v>
      </c>
      <c r="H877" s="23" t="s">
        <v>90</v>
      </c>
      <c r="I877" s="17" t="s">
        <v>90</v>
      </c>
      <c r="J877" s="102"/>
    </row>
    <row r="878" spans="1:10" s="12" customFormat="1" ht="17.25" customHeight="1">
      <c r="A878" s="17">
        <v>869</v>
      </c>
      <c r="B878" s="17" t="s">
        <v>890</v>
      </c>
      <c r="C878" s="28">
        <v>508180044</v>
      </c>
      <c r="D878" s="29" t="s">
        <v>868</v>
      </c>
      <c r="E878" s="30">
        <v>3.46</v>
      </c>
      <c r="F878" s="31" t="s">
        <v>104</v>
      </c>
      <c r="G878" s="31">
        <v>76</v>
      </c>
      <c r="H878" s="23" t="s">
        <v>90</v>
      </c>
      <c r="I878" s="71" t="s">
        <v>90</v>
      </c>
      <c r="J878" s="102"/>
    </row>
    <row r="879" spans="1:10" s="12" customFormat="1" ht="17.25" customHeight="1">
      <c r="A879" s="25">
        <v>870</v>
      </c>
      <c r="B879" s="17" t="s">
        <v>890</v>
      </c>
      <c r="C879" s="72">
        <v>508180045</v>
      </c>
      <c r="D879" s="36" t="s">
        <v>869</v>
      </c>
      <c r="E879" s="73">
        <v>3.02</v>
      </c>
      <c r="F879" s="26" t="s">
        <v>90</v>
      </c>
      <c r="G879" s="76">
        <v>66</v>
      </c>
      <c r="H879" s="23" t="s">
        <v>93</v>
      </c>
      <c r="I879" s="26" t="s">
        <v>93</v>
      </c>
      <c r="J879" s="102"/>
    </row>
    <row r="880" spans="1:10" s="12" customFormat="1" ht="17.25" customHeight="1">
      <c r="A880" s="17">
        <v>871</v>
      </c>
      <c r="B880" s="17" t="s">
        <v>890</v>
      </c>
      <c r="C880" s="72">
        <v>508180046</v>
      </c>
      <c r="D880" s="36" t="s">
        <v>870</v>
      </c>
      <c r="E880" s="73">
        <v>2.96</v>
      </c>
      <c r="F880" s="26" t="s">
        <v>90</v>
      </c>
      <c r="G880" s="76">
        <v>87</v>
      </c>
      <c r="H880" s="23" t="s">
        <v>111</v>
      </c>
      <c r="I880" s="26" t="s">
        <v>90</v>
      </c>
      <c r="J880" s="102"/>
    </row>
    <row r="881" spans="1:10" s="12" customFormat="1" ht="17.25" customHeight="1">
      <c r="A881" s="25">
        <v>872</v>
      </c>
      <c r="B881" s="17" t="s">
        <v>890</v>
      </c>
      <c r="C881" s="62">
        <v>508180047</v>
      </c>
      <c r="D881" s="63" t="s">
        <v>871</v>
      </c>
      <c r="E881" s="64">
        <v>2.9</v>
      </c>
      <c r="F881" s="17" t="s">
        <v>90</v>
      </c>
      <c r="G881" s="25">
        <v>75</v>
      </c>
      <c r="H881" s="23" t="s">
        <v>90</v>
      </c>
      <c r="I881" s="25" t="s">
        <v>90</v>
      </c>
      <c r="J881" s="102"/>
    </row>
    <row r="882" spans="1:10" s="12" customFormat="1" ht="17.25" customHeight="1">
      <c r="A882" s="17">
        <v>873</v>
      </c>
      <c r="B882" s="17" t="s">
        <v>890</v>
      </c>
      <c r="C882" s="56">
        <v>508180048</v>
      </c>
      <c r="D882" s="57" t="s">
        <v>872</v>
      </c>
      <c r="E882" s="49">
        <v>3.06</v>
      </c>
      <c r="F882" s="25" t="s">
        <v>90</v>
      </c>
      <c r="G882" s="25">
        <v>80</v>
      </c>
      <c r="H882" s="23" t="s">
        <v>111</v>
      </c>
      <c r="I882" s="18" t="s">
        <v>90</v>
      </c>
      <c r="J882" s="102"/>
    </row>
    <row r="883" spans="1:10" s="12" customFormat="1" ht="17.25" customHeight="1">
      <c r="A883" s="25">
        <v>874</v>
      </c>
      <c r="B883" s="17" t="s">
        <v>890</v>
      </c>
      <c r="C883" s="19">
        <v>508180049</v>
      </c>
      <c r="D883" s="20" t="s">
        <v>873</v>
      </c>
      <c r="E883" s="21">
        <v>2.75</v>
      </c>
      <c r="F883" s="22" t="s">
        <v>90</v>
      </c>
      <c r="G883" s="22">
        <v>83</v>
      </c>
      <c r="H883" s="23" t="s">
        <v>111</v>
      </c>
      <c r="I883" s="22" t="s">
        <v>90</v>
      </c>
      <c r="J883" s="102"/>
    </row>
    <row r="884" spans="1:10" s="12" customFormat="1" ht="17.25" customHeight="1">
      <c r="A884" s="17">
        <v>875</v>
      </c>
      <c r="B884" s="17" t="s">
        <v>890</v>
      </c>
      <c r="C884" s="19">
        <v>508180050</v>
      </c>
      <c r="D884" s="20" t="s">
        <v>874</v>
      </c>
      <c r="E884" s="21">
        <v>2.71</v>
      </c>
      <c r="F884" s="22" t="s">
        <v>90</v>
      </c>
      <c r="G884" s="22">
        <v>65</v>
      </c>
      <c r="H884" s="23" t="s">
        <v>93</v>
      </c>
      <c r="I884" s="22" t="s">
        <v>93</v>
      </c>
      <c r="J884" s="102"/>
    </row>
    <row r="885" spans="1:10" s="12" customFormat="1" ht="17.25" customHeight="1">
      <c r="A885" s="25">
        <v>876</v>
      </c>
      <c r="B885" s="17" t="s">
        <v>890</v>
      </c>
      <c r="C885" s="50">
        <v>508180051</v>
      </c>
      <c r="D885" s="51" t="s">
        <v>875</v>
      </c>
      <c r="E885" s="52">
        <v>2.79</v>
      </c>
      <c r="F885" s="53" t="s">
        <v>90</v>
      </c>
      <c r="G885" s="54">
        <v>65</v>
      </c>
      <c r="H885" s="23" t="s">
        <v>93</v>
      </c>
      <c r="I885" s="65" t="s">
        <v>93</v>
      </c>
      <c r="J885" s="102"/>
    </row>
    <row r="886" spans="1:10" s="12" customFormat="1" ht="17.25" customHeight="1">
      <c r="A886" s="17">
        <v>877</v>
      </c>
      <c r="B886" s="17" t="s">
        <v>890</v>
      </c>
      <c r="C886" s="50">
        <v>508180052</v>
      </c>
      <c r="D886" s="51" t="s">
        <v>876</v>
      </c>
      <c r="E886" s="52">
        <v>2.67</v>
      </c>
      <c r="F886" s="53" t="s">
        <v>90</v>
      </c>
      <c r="G886" s="54">
        <v>79</v>
      </c>
      <c r="H886" s="23" t="s">
        <v>90</v>
      </c>
      <c r="I886" s="65" t="s">
        <v>90</v>
      </c>
      <c r="J886" s="102"/>
    </row>
    <row r="887" spans="1:10" s="12" customFormat="1" ht="17.25" customHeight="1">
      <c r="A887" s="25">
        <v>878</v>
      </c>
      <c r="B887" s="17" t="s">
        <v>890</v>
      </c>
      <c r="C887" s="28">
        <v>508180053</v>
      </c>
      <c r="D887" s="29" t="s">
        <v>79</v>
      </c>
      <c r="E887" s="30">
        <v>2.92</v>
      </c>
      <c r="F887" s="31" t="s">
        <v>90</v>
      </c>
      <c r="G887" s="31">
        <v>77</v>
      </c>
      <c r="H887" s="23" t="s">
        <v>90</v>
      </c>
      <c r="I887" s="24" t="s">
        <v>90</v>
      </c>
      <c r="J887" s="102"/>
    </row>
    <row r="888" spans="1:10" s="12" customFormat="1" ht="17.25" customHeight="1">
      <c r="A888" s="17">
        <v>879</v>
      </c>
      <c r="B888" s="17" t="s">
        <v>890</v>
      </c>
      <c r="C888" s="28">
        <v>508180054</v>
      </c>
      <c r="D888" s="29" t="s">
        <v>877</v>
      </c>
      <c r="E888" s="30">
        <v>3.06</v>
      </c>
      <c r="F888" s="31" t="s">
        <v>90</v>
      </c>
      <c r="G888" s="31">
        <v>79</v>
      </c>
      <c r="H888" s="23" t="s">
        <v>90</v>
      </c>
      <c r="I888" s="24" t="s">
        <v>90</v>
      </c>
      <c r="J888" s="102"/>
    </row>
    <row r="889" spans="1:10" s="12" customFormat="1" ht="17.25" customHeight="1">
      <c r="A889" s="25">
        <v>880</v>
      </c>
      <c r="B889" s="17" t="s">
        <v>890</v>
      </c>
      <c r="C889" s="28">
        <v>508180055</v>
      </c>
      <c r="D889" s="29" t="s">
        <v>878</v>
      </c>
      <c r="E889" s="30">
        <v>3.08</v>
      </c>
      <c r="F889" s="31" t="s">
        <v>90</v>
      </c>
      <c r="G889" s="31">
        <v>88</v>
      </c>
      <c r="H889" s="23" t="s">
        <v>111</v>
      </c>
      <c r="I889" s="24" t="s">
        <v>90</v>
      </c>
      <c r="J889" s="102"/>
    </row>
    <row r="890" spans="1:10" s="12" customFormat="1" ht="17.25" customHeight="1">
      <c r="A890" s="17">
        <v>881</v>
      </c>
      <c r="B890" s="17" t="s">
        <v>890</v>
      </c>
      <c r="C890" s="77">
        <v>508180056</v>
      </c>
      <c r="D890" s="29" t="s">
        <v>879</v>
      </c>
      <c r="E890" s="30">
        <v>2.75</v>
      </c>
      <c r="F890" s="31" t="s">
        <v>90</v>
      </c>
      <c r="G890" s="31">
        <v>75</v>
      </c>
      <c r="H890" s="23" t="s">
        <v>90</v>
      </c>
      <c r="I890" s="24" t="s">
        <v>90</v>
      </c>
      <c r="J890" s="102"/>
    </row>
    <row r="891" spans="1:10" s="12" customFormat="1" ht="17.25" customHeight="1">
      <c r="A891" s="25">
        <v>882</v>
      </c>
      <c r="B891" s="17" t="s">
        <v>890</v>
      </c>
      <c r="C891" s="28">
        <v>508180057</v>
      </c>
      <c r="D891" s="29" t="s">
        <v>880</v>
      </c>
      <c r="E891" s="30">
        <v>2.6</v>
      </c>
      <c r="F891" s="31" t="s">
        <v>90</v>
      </c>
      <c r="G891" s="31">
        <v>75</v>
      </c>
      <c r="H891" s="23" t="s">
        <v>90</v>
      </c>
      <c r="I891" s="71" t="s">
        <v>90</v>
      </c>
      <c r="J891" s="102"/>
    </row>
    <row r="892" spans="1:10" s="12" customFormat="1" ht="17.25" customHeight="1">
      <c r="A892" s="17">
        <v>883</v>
      </c>
      <c r="B892" s="17" t="s">
        <v>890</v>
      </c>
      <c r="C892" s="28">
        <v>508180058</v>
      </c>
      <c r="D892" s="29" t="s">
        <v>881</v>
      </c>
      <c r="E892" s="30">
        <v>2.56</v>
      </c>
      <c r="F892" s="31" t="s">
        <v>90</v>
      </c>
      <c r="G892" s="31">
        <v>81</v>
      </c>
      <c r="H892" s="23" t="s">
        <v>111</v>
      </c>
      <c r="I892" s="24" t="s">
        <v>90</v>
      </c>
      <c r="J892" s="102"/>
    </row>
    <row r="893" spans="1:10" s="12" customFormat="1" ht="17.25" customHeight="1">
      <c r="A893" s="25">
        <v>884</v>
      </c>
      <c r="B893" s="17" t="s">
        <v>890</v>
      </c>
      <c r="C893" s="28">
        <v>508180059</v>
      </c>
      <c r="D893" s="29" t="s">
        <v>331</v>
      </c>
      <c r="E893" s="30">
        <v>2.42</v>
      </c>
      <c r="F893" s="31" t="s">
        <v>87</v>
      </c>
      <c r="G893" s="31">
        <v>70</v>
      </c>
      <c r="H893" s="23" t="s">
        <v>90</v>
      </c>
      <c r="I893" s="24" t="s">
        <v>88</v>
      </c>
      <c r="J893" s="102"/>
    </row>
    <row r="894" spans="1:10" s="12" customFormat="1" ht="17.25" customHeight="1">
      <c r="A894" s="17">
        <v>885</v>
      </c>
      <c r="B894" s="17" t="s">
        <v>890</v>
      </c>
      <c r="C894" s="72">
        <v>508180060</v>
      </c>
      <c r="D894" s="36" t="s">
        <v>882</v>
      </c>
      <c r="E894" s="73">
        <v>2.88</v>
      </c>
      <c r="F894" s="26" t="s">
        <v>90</v>
      </c>
      <c r="G894" s="76">
        <v>85</v>
      </c>
      <c r="H894" s="23" t="s">
        <v>111</v>
      </c>
      <c r="I894" s="26" t="s">
        <v>90</v>
      </c>
      <c r="J894" s="102"/>
    </row>
    <row r="895" spans="1:10" s="12" customFormat="1" ht="17.25" customHeight="1">
      <c r="A895" s="25">
        <v>886</v>
      </c>
      <c r="B895" s="17" t="s">
        <v>890</v>
      </c>
      <c r="C895" s="19">
        <v>508180061</v>
      </c>
      <c r="D895" s="20" t="s">
        <v>883</v>
      </c>
      <c r="E895" s="55">
        <v>2.69</v>
      </c>
      <c r="F895" s="22" t="s">
        <v>90</v>
      </c>
      <c r="G895" s="22">
        <v>75</v>
      </c>
      <c r="H895" s="23" t="s">
        <v>90</v>
      </c>
      <c r="I895" s="39" t="s">
        <v>90</v>
      </c>
      <c r="J895" s="102"/>
    </row>
    <row r="896" spans="1:10" s="12" customFormat="1" ht="17.25" customHeight="1">
      <c r="A896" s="17">
        <v>887</v>
      </c>
      <c r="B896" s="17" t="s">
        <v>890</v>
      </c>
      <c r="C896" s="19">
        <v>508180062</v>
      </c>
      <c r="D896" s="20" t="s">
        <v>884</v>
      </c>
      <c r="E896" s="55">
        <v>2.54</v>
      </c>
      <c r="F896" s="22" t="s">
        <v>90</v>
      </c>
      <c r="G896" s="22">
        <v>75</v>
      </c>
      <c r="H896" s="23" t="s">
        <v>90</v>
      </c>
      <c r="I896" s="39" t="s">
        <v>90</v>
      </c>
      <c r="J896" s="102"/>
    </row>
    <row r="897" spans="1:10" s="12" customFormat="1" ht="17.25" customHeight="1">
      <c r="A897" s="25">
        <v>888</v>
      </c>
      <c r="B897" s="17" t="s">
        <v>890</v>
      </c>
      <c r="C897" s="19">
        <v>508180063</v>
      </c>
      <c r="D897" s="20" t="s">
        <v>885</v>
      </c>
      <c r="E897" s="55">
        <v>2.77</v>
      </c>
      <c r="F897" s="22" t="s">
        <v>90</v>
      </c>
      <c r="G897" s="22">
        <v>85</v>
      </c>
      <c r="H897" s="23" t="s">
        <v>111</v>
      </c>
      <c r="I897" s="39" t="s">
        <v>90</v>
      </c>
      <c r="J897" s="102"/>
    </row>
    <row r="898" spans="1:10" s="12" customFormat="1" ht="17.25" customHeight="1">
      <c r="A898" s="17">
        <v>889</v>
      </c>
      <c r="B898" s="17" t="s">
        <v>890</v>
      </c>
      <c r="C898" s="19">
        <v>508180064</v>
      </c>
      <c r="D898" s="20" t="s">
        <v>886</v>
      </c>
      <c r="E898" s="55">
        <v>3.08</v>
      </c>
      <c r="F898" s="22" t="s">
        <v>90</v>
      </c>
      <c r="G898" s="22">
        <v>79</v>
      </c>
      <c r="H898" s="23" t="s">
        <v>90</v>
      </c>
      <c r="I898" s="39" t="s">
        <v>90</v>
      </c>
      <c r="J898" s="102"/>
    </row>
    <row r="899" spans="1:10" s="12" customFormat="1" ht="17.25" customHeight="1">
      <c r="A899" s="25">
        <v>890</v>
      </c>
      <c r="B899" s="17" t="s">
        <v>890</v>
      </c>
      <c r="C899" s="19">
        <v>508180066</v>
      </c>
      <c r="D899" s="20" t="s">
        <v>887</v>
      </c>
      <c r="E899" s="21">
        <v>2.75</v>
      </c>
      <c r="F899" s="22" t="s">
        <v>90</v>
      </c>
      <c r="G899" s="22">
        <v>75</v>
      </c>
      <c r="H899" s="23" t="s">
        <v>90</v>
      </c>
      <c r="I899" s="22" t="s">
        <v>90</v>
      </c>
      <c r="J899" s="102"/>
    </row>
    <row r="900" spans="1:10" s="12" customFormat="1" ht="17.25" customHeight="1">
      <c r="A900" s="17">
        <v>891</v>
      </c>
      <c r="B900" s="17" t="s">
        <v>890</v>
      </c>
      <c r="C900" s="19">
        <v>508180068</v>
      </c>
      <c r="D900" s="20" t="s">
        <v>888</v>
      </c>
      <c r="E900" s="21">
        <v>2.79</v>
      </c>
      <c r="F900" s="22" t="s">
        <v>90</v>
      </c>
      <c r="G900" s="22">
        <v>97</v>
      </c>
      <c r="H900" s="23" t="s">
        <v>99</v>
      </c>
      <c r="I900" s="22" t="s">
        <v>90</v>
      </c>
      <c r="J900" s="102"/>
    </row>
    <row r="901" spans="1:10" s="12" customFormat="1" ht="17.25" customHeight="1">
      <c r="A901" s="25">
        <v>892</v>
      </c>
      <c r="B901" s="17" t="s">
        <v>890</v>
      </c>
      <c r="C901" s="19">
        <v>508180069</v>
      </c>
      <c r="D901" s="20" t="s">
        <v>889</v>
      </c>
      <c r="E901" s="21">
        <v>3.38</v>
      </c>
      <c r="F901" s="31" t="s">
        <v>104</v>
      </c>
      <c r="G901" s="22">
        <v>89</v>
      </c>
      <c r="H901" s="23" t="s">
        <v>111</v>
      </c>
      <c r="I901" s="22" t="s">
        <v>104</v>
      </c>
      <c r="J901" s="102"/>
    </row>
    <row r="902" spans="1:10" s="12" customFormat="1" ht="17.25" customHeight="1">
      <c r="A902" s="17">
        <v>893</v>
      </c>
      <c r="B902" s="17" t="s">
        <v>891</v>
      </c>
      <c r="C902" s="19">
        <v>508180065</v>
      </c>
      <c r="D902" s="20" t="s">
        <v>892</v>
      </c>
      <c r="E902" s="21">
        <v>2.43</v>
      </c>
      <c r="F902" s="22" t="s">
        <v>87</v>
      </c>
      <c r="G902" s="22">
        <v>65</v>
      </c>
      <c r="H902" s="23" t="s">
        <v>93</v>
      </c>
      <c r="I902" s="22" t="s">
        <v>88</v>
      </c>
      <c r="J902" s="102"/>
    </row>
    <row r="903" spans="1:10" s="12" customFormat="1" ht="17.25" customHeight="1">
      <c r="A903" s="25">
        <v>894</v>
      </c>
      <c r="B903" s="17" t="s">
        <v>891</v>
      </c>
      <c r="C903" s="72">
        <v>508190001</v>
      </c>
      <c r="D903" s="36" t="s">
        <v>893</v>
      </c>
      <c r="E903" s="73">
        <v>2.37</v>
      </c>
      <c r="F903" s="26" t="s">
        <v>87</v>
      </c>
      <c r="G903" s="74">
        <v>69</v>
      </c>
      <c r="H903" s="23" t="s">
        <v>93</v>
      </c>
      <c r="I903" s="26" t="s">
        <v>88</v>
      </c>
      <c r="J903" s="102"/>
    </row>
    <row r="904" spans="1:10" s="12" customFormat="1" ht="17.25" customHeight="1">
      <c r="A904" s="17">
        <v>895</v>
      </c>
      <c r="B904" s="17" t="s">
        <v>891</v>
      </c>
      <c r="C904" s="50">
        <v>508190003</v>
      </c>
      <c r="D904" s="51" t="s">
        <v>894</v>
      </c>
      <c r="E904" s="52">
        <v>2.33</v>
      </c>
      <c r="F904" s="53" t="s">
        <v>87</v>
      </c>
      <c r="G904" s="54">
        <v>60</v>
      </c>
      <c r="H904" s="22" t="s">
        <v>93</v>
      </c>
      <c r="I904" s="65" t="s">
        <v>87</v>
      </c>
      <c r="J904" s="102"/>
    </row>
    <row r="905" spans="1:10" s="12" customFormat="1" ht="17.25" customHeight="1">
      <c r="A905" s="25">
        <v>896</v>
      </c>
      <c r="B905" s="17" t="s">
        <v>891</v>
      </c>
      <c r="C905" s="19">
        <v>508190004</v>
      </c>
      <c r="D905" s="20" t="s">
        <v>895</v>
      </c>
      <c r="E905" s="21">
        <v>1.57</v>
      </c>
      <c r="F905" s="22" t="s">
        <v>417</v>
      </c>
      <c r="G905" s="22">
        <v>55</v>
      </c>
      <c r="H905" s="22" t="s">
        <v>87</v>
      </c>
      <c r="I905" s="24" t="s">
        <v>417</v>
      </c>
      <c r="J905" s="102"/>
    </row>
    <row r="906" spans="1:10" s="12" customFormat="1" ht="17.25" customHeight="1">
      <c r="A906" s="17">
        <v>897</v>
      </c>
      <c r="B906" s="17" t="s">
        <v>891</v>
      </c>
      <c r="C906" s="19">
        <v>508190005</v>
      </c>
      <c r="D906" s="20" t="s">
        <v>896</v>
      </c>
      <c r="E906" s="21">
        <v>2.41</v>
      </c>
      <c r="F906" s="22" t="s">
        <v>87</v>
      </c>
      <c r="G906" s="27">
        <v>65</v>
      </c>
      <c r="H906" s="23" t="s">
        <v>93</v>
      </c>
      <c r="I906" s="22" t="s">
        <v>88</v>
      </c>
      <c r="J906" s="102"/>
    </row>
    <row r="907" spans="1:10" s="12" customFormat="1" ht="17.25" customHeight="1">
      <c r="A907" s="25">
        <v>898</v>
      </c>
      <c r="B907" s="17" t="s">
        <v>891</v>
      </c>
      <c r="C907" s="19">
        <v>508190006</v>
      </c>
      <c r="D907" s="20" t="s">
        <v>897</v>
      </c>
      <c r="E907" s="21">
        <v>2.91</v>
      </c>
      <c r="F907" s="22" t="s">
        <v>90</v>
      </c>
      <c r="G907" s="27">
        <v>68</v>
      </c>
      <c r="H907" s="23" t="s">
        <v>93</v>
      </c>
      <c r="I907" s="23" t="s">
        <v>93</v>
      </c>
      <c r="J907" s="102"/>
    </row>
    <row r="908" spans="1:10" s="12" customFormat="1" ht="17.25" customHeight="1">
      <c r="A908" s="17">
        <v>899</v>
      </c>
      <c r="B908" s="17" t="s">
        <v>891</v>
      </c>
      <c r="C908" s="19">
        <v>508190007</v>
      </c>
      <c r="D908" s="20" t="s">
        <v>898</v>
      </c>
      <c r="E908" s="21">
        <v>1.65</v>
      </c>
      <c r="F908" s="22" t="s">
        <v>417</v>
      </c>
      <c r="G908" s="27">
        <v>54</v>
      </c>
      <c r="H908" s="23" t="s">
        <v>87</v>
      </c>
      <c r="I908" s="22" t="s">
        <v>417</v>
      </c>
      <c r="J908" s="102"/>
    </row>
    <row r="909" spans="1:10" s="12" customFormat="1" ht="17.25" customHeight="1">
      <c r="A909" s="25">
        <v>900</v>
      </c>
      <c r="B909" s="17" t="s">
        <v>891</v>
      </c>
      <c r="C909" s="19">
        <v>508190008</v>
      </c>
      <c r="D909" s="20" t="s">
        <v>899</v>
      </c>
      <c r="E909" s="21">
        <v>2.63</v>
      </c>
      <c r="F909" s="22" t="s">
        <v>90</v>
      </c>
      <c r="G909" s="27">
        <v>65</v>
      </c>
      <c r="H909" s="23" t="s">
        <v>93</v>
      </c>
      <c r="I909" s="23" t="s">
        <v>93</v>
      </c>
      <c r="J909" s="102"/>
    </row>
    <row r="910" spans="1:10" s="12" customFormat="1" ht="17.25" customHeight="1">
      <c r="A910" s="17">
        <v>901</v>
      </c>
      <c r="B910" s="17" t="s">
        <v>891</v>
      </c>
      <c r="C910" s="19">
        <v>508190009</v>
      </c>
      <c r="D910" s="20" t="s">
        <v>900</v>
      </c>
      <c r="E910" s="21">
        <v>2.22</v>
      </c>
      <c r="F910" s="22" t="s">
        <v>87</v>
      </c>
      <c r="G910" s="27">
        <v>63</v>
      </c>
      <c r="H910" s="22" t="s">
        <v>93</v>
      </c>
      <c r="I910" s="22" t="s">
        <v>87</v>
      </c>
      <c r="J910" s="102"/>
    </row>
    <row r="911" spans="1:10" s="15" customFormat="1" ht="17.25" customHeight="1">
      <c r="A911" s="25">
        <v>902</v>
      </c>
      <c r="B911" s="17" t="s">
        <v>891</v>
      </c>
      <c r="C911" s="72">
        <v>508190010</v>
      </c>
      <c r="D911" s="36" t="s">
        <v>901</v>
      </c>
      <c r="E911" s="73">
        <v>1.83</v>
      </c>
      <c r="F911" s="26" t="s">
        <v>417</v>
      </c>
      <c r="G911" s="76">
        <v>55</v>
      </c>
      <c r="H911" s="22" t="s">
        <v>87</v>
      </c>
      <c r="I911" s="26" t="s">
        <v>417</v>
      </c>
      <c r="J911" s="102"/>
    </row>
    <row r="912" spans="1:10" s="12" customFormat="1" ht="17.25" customHeight="1">
      <c r="A912" s="17">
        <v>903</v>
      </c>
      <c r="B912" s="17" t="s">
        <v>891</v>
      </c>
      <c r="C912" s="72">
        <v>508190011</v>
      </c>
      <c r="D912" s="36" t="s">
        <v>902</v>
      </c>
      <c r="E912" s="73">
        <v>2.24</v>
      </c>
      <c r="F912" s="26" t="s">
        <v>87</v>
      </c>
      <c r="G912" s="76">
        <v>57</v>
      </c>
      <c r="H912" s="22" t="s">
        <v>87</v>
      </c>
      <c r="I912" s="26" t="s">
        <v>88</v>
      </c>
      <c r="J912" s="102"/>
    </row>
    <row r="913" spans="1:10" s="12" customFormat="1" ht="17.25" customHeight="1">
      <c r="A913" s="25">
        <v>904</v>
      </c>
      <c r="B913" s="17" t="s">
        <v>891</v>
      </c>
      <c r="C913" s="19">
        <v>508190013</v>
      </c>
      <c r="D913" s="20" t="s">
        <v>903</v>
      </c>
      <c r="E913" s="55">
        <v>2.5</v>
      </c>
      <c r="F913" s="22" t="s">
        <v>90</v>
      </c>
      <c r="G913" s="22">
        <v>86</v>
      </c>
      <c r="H913" s="23" t="s">
        <v>111</v>
      </c>
      <c r="I913" s="39" t="s">
        <v>90</v>
      </c>
      <c r="J913" s="102"/>
    </row>
    <row r="914" spans="1:10" s="12" customFormat="1" ht="17.25" customHeight="1">
      <c r="A914" s="17">
        <v>905</v>
      </c>
      <c r="B914" s="17" t="s">
        <v>891</v>
      </c>
      <c r="C914" s="44">
        <v>508190014</v>
      </c>
      <c r="D914" s="45" t="s">
        <v>904</v>
      </c>
      <c r="E914" s="46">
        <v>2.65</v>
      </c>
      <c r="F914" s="23" t="s">
        <v>90</v>
      </c>
      <c r="G914" s="23">
        <v>88</v>
      </c>
      <c r="H914" s="23" t="s">
        <v>111</v>
      </c>
      <c r="I914" s="23" t="s">
        <v>90</v>
      </c>
      <c r="J914" s="102"/>
    </row>
    <row r="915" spans="1:10" s="12" customFormat="1" ht="17.25" customHeight="1">
      <c r="A915" s="25">
        <v>906</v>
      </c>
      <c r="B915" s="17" t="s">
        <v>891</v>
      </c>
      <c r="C915" s="62">
        <v>508190015</v>
      </c>
      <c r="D915" s="63" t="s">
        <v>905</v>
      </c>
      <c r="E915" s="64">
        <v>2.3</v>
      </c>
      <c r="F915" s="17" t="s">
        <v>87</v>
      </c>
      <c r="G915" s="25">
        <v>71</v>
      </c>
      <c r="H915" s="23" t="s">
        <v>90</v>
      </c>
      <c r="I915" s="25" t="s">
        <v>88</v>
      </c>
      <c r="J915" s="102"/>
    </row>
    <row r="916" spans="1:10" s="12" customFormat="1" ht="17.25" customHeight="1">
      <c r="A916" s="17">
        <v>907</v>
      </c>
      <c r="B916" s="17" t="s">
        <v>891</v>
      </c>
      <c r="C916" s="62">
        <v>508190016</v>
      </c>
      <c r="D916" s="63" t="s">
        <v>906</v>
      </c>
      <c r="E916" s="64">
        <v>2.35</v>
      </c>
      <c r="F916" s="17" t="s">
        <v>87</v>
      </c>
      <c r="G916" s="25">
        <v>80</v>
      </c>
      <c r="H916" s="23" t="s">
        <v>111</v>
      </c>
      <c r="I916" s="71" t="s">
        <v>88</v>
      </c>
      <c r="J916" s="102"/>
    </row>
    <row r="917" spans="1:10" s="12" customFormat="1" ht="17.25" customHeight="1">
      <c r="A917" s="25">
        <v>908</v>
      </c>
      <c r="B917" s="17" t="s">
        <v>891</v>
      </c>
      <c r="C917" s="56">
        <v>508190017</v>
      </c>
      <c r="D917" s="57" t="s">
        <v>907</v>
      </c>
      <c r="E917" s="49">
        <v>2.17</v>
      </c>
      <c r="F917" s="25" t="s">
        <v>87</v>
      </c>
      <c r="G917" s="25">
        <v>60</v>
      </c>
      <c r="H917" s="22" t="s">
        <v>93</v>
      </c>
      <c r="I917" s="18" t="s">
        <v>87</v>
      </c>
      <c r="J917" s="102"/>
    </row>
    <row r="918" spans="1:10" s="12" customFormat="1" ht="17.25" customHeight="1">
      <c r="A918" s="17">
        <v>909</v>
      </c>
      <c r="B918" s="17" t="s">
        <v>891</v>
      </c>
      <c r="C918" s="56">
        <v>508190019</v>
      </c>
      <c r="D918" s="57" t="s">
        <v>908</v>
      </c>
      <c r="E918" s="49">
        <v>2.8</v>
      </c>
      <c r="F918" s="25" t="s">
        <v>90</v>
      </c>
      <c r="G918" s="25">
        <v>81</v>
      </c>
      <c r="H918" s="23" t="s">
        <v>111</v>
      </c>
      <c r="I918" s="18" t="s">
        <v>90</v>
      </c>
      <c r="J918" s="102"/>
    </row>
    <row r="919" spans="1:10" s="12" customFormat="1" ht="17.25" customHeight="1">
      <c r="A919" s="25">
        <v>910</v>
      </c>
      <c r="B919" s="17" t="s">
        <v>891</v>
      </c>
      <c r="C919" s="19">
        <v>508190020</v>
      </c>
      <c r="D919" s="59" t="s">
        <v>909</v>
      </c>
      <c r="E919" s="21">
        <v>2.74</v>
      </c>
      <c r="F919" s="22" t="s">
        <v>90</v>
      </c>
      <c r="G919" s="22">
        <v>68</v>
      </c>
      <c r="H919" s="23" t="s">
        <v>93</v>
      </c>
      <c r="I919" s="23" t="s">
        <v>93</v>
      </c>
      <c r="J919" s="102"/>
    </row>
    <row r="920" spans="1:10" s="12" customFormat="1" ht="17.25" customHeight="1">
      <c r="A920" s="17">
        <v>911</v>
      </c>
      <c r="B920" s="17" t="s">
        <v>891</v>
      </c>
      <c r="C920" s="19">
        <v>508190021</v>
      </c>
      <c r="D920" s="20" t="s">
        <v>910</v>
      </c>
      <c r="E920" s="21">
        <v>2.37</v>
      </c>
      <c r="F920" s="22" t="s">
        <v>87</v>
      </c>
      <c r="G920" s="22">
        <v>61</v>
      </c>
      <c r="H920" s="22" t="s">
        <v>93</v>
      </c>
      <c r="I920" s="22" t="s">
        <v>87</v>
      </c>
      <c r="J920" s="102"/>
    </row>
    <row r="921" spans="1:10" s="12" customFormat="1" ht="17.25" customHeight="1">
      <c r="A921" s="25">
        <v>912</v>
      </c>
      <c r="B921" s="17" t="s">
        <v>891</v>
      </c>
      <c r="C921" s="19">
        <v>508190022</v>
      </c>
      <c r="D921" s="20" t="s">
        <v>911</v>
      </c>
      <c r="E921" s="21">
        <v>2.17</v>
      </c>
      <c r="F921" s="22" t="s">
        <v>87</v>
      </c>
      <c r="G921" s="22">
        <v>76</v>
      </c>
      <c r="H921" s="23" t="s">
        <v>90</v>
      </c>
      <c r="I921" s="22" t="s">
        <v>88</v>
      </c>
      <c r="J921" s="102"/>
    </row>
    <row r="922" spans="1:10" s="12" customFormat="1" ht="17.25" customHeight="1">
      <c r="A922" s="17">
        <v>913</v>
      </c>
      <c r="B922" s="17" t="s">
        <v>891</v>
      </c>
      <c r="C922" s="19">
        <v>508190023</v>
      </c>
      <c r="D922" s="20" t="s">
        <v>912</v>
      </c>
      <c r="E922" s="21">
        <v>2.43</v>
      </c>
      <c r="F922" s="22" t="s">
        <v>87</v>
      </c>
      <c r="G922" s="22">
        <v>74</v>
      </c>
      <c r="H922" s="23" t="s">
        <v>90</v>
      </c>
      <c r="I922" s="22" t="s">
        <v>88</v>
      </c>
      <c r="J922" s="102"/>
    </row>
    <row r="923" spans="1:10" s="12" customFormat="1" ht="17.25" customHeight="1">
      <c r="A923" s="25">
        <v>914</v>
      </c>
      <c r="B923" s="17" t="s">
        <v>891</v>
      </c>
      <c r="C923" s="19">
        <v>508190025</v>
      </c>
      <c r="D923" s="20" t="s">
        <v>913</v>
      </c>
      <c r="E923" s="21">
        <v>3.13</v>
      </c>
      <c r="F923" s="22" t="s">
        <v>90</v>
      </c>
      <c r="G923" s="22">
        <v>88</v>
      </c>
      <c r="H923" s="23" t="s">
        <v>111</v>
      </c>
      <c r="I923" s="22" t="s">
        <v>90</v>
      </c>
      <c r="J923" s="102"/>
    </row>
    <row r="924" spans="1:10" s="12" customFormat="1" ht="17.25" customHeight="1">
      <c r="A924" s="17">
        <v>915</v>
      </c>
      <c r="B924" s="17" t="s">
        <v>891</v>
      </c>
      <c r="C924" s="19">
        <v>508190026</v>
      </c>
      <c r="D924" s="20" t="s">
        <v>914</v>
      </c>
      <c r="E924" s="21">
        <v>2.33</v>
      </c>
      <c r="F924" s="22" t="s">
        <v>87</v>
      </c>
      <c r="G924" s="22">
        <v>60</v>
      </c>
      <c r="H924" s="22" t="s">
        <v>93</v>
      </c>
      <c r="I924" s="22" t="s">
        <v>87</v>
      </c>
      <c r="J924" s="102"/>
    </row>
    <row r="925" spans="1:10" s="12" customFormat="1" ht="17.25" customHeight="1">
      <c r="A925" s="25">
        <v>916</v>
      </c>
      <c r="B925" s="17" t="s">
        <v>891</v>
      </c>
      <c r="C925" s="19">
        <v>508190028</v>
      </c>
      <c r="D925" s="20" t="s">
        <v>915</v>
      </c>
      <c r="E925" s="21">
        <v>2.89</v>
      </c>
      <c r="F925" s="22" t="s">
        <v>90</v>
      </c>
      <c r="G925" s="22">
        <v>77</v>
      </c>
      <c r="H925" s="23" t="s">
        <v>90</v>
      </c>
      <c r="I925" s="22" t="s">
        <v>90</v>
      </c>
      <c r="J925" s="102"/>
    </row>
    <row r="926" spans="1:10" s="12" customFormat="1" ht="17.25" customHeight="1">
      <c r="A926" s="17">
        <v>917</v>
      </c>
      <c r="B926" s="17" t="s">
        <v>891</v>
      </c>
      <c r="C926" s="19">
        <v>508190029</v>
      </c>
      <c r="D926" s="20" t="s">
        <v>916</v>
      </c>
      <c r="E926" s="21">
        <v>2.28</v>
      </c>
      <c r="F926" s="22" t="s">
        <v>87</v>
      </c>
      <c r="G926" s="22">
        <v>72</v>
      </c>
      <c r="H926" s="23" t="s">
        <v>90</v>
      </c>
      <c r="I926" s="22" t="s">
        <v>88</v>
      </c>
      <c r="J926" s="102"/>
    </row>
    <row r="927" spans="1:10" s="12" customFormat="1" ht="17.25" customHeight="1">
      <c r="A927" s="25">
        <v>918</v>
      </c>
      <c r="B927" s="17" t="s">
        <v>891</v>
      </c>
      <c r="C927" s="19">
        <v>508190030</v>
      </c>
      <c r="D927" s="20" t="s">
        <v>917</v>
      </c>
      <c r="E927" s="38">
        <v>2.46</v>
      </c>
      <c r="F927" s="39" t="s">
        <v>87</v>
      </c>
      <c r="G927" s="22">
        <v>70</v>
      </c>
      <c r="H927" s="23" t="s">
        <v>90</v>
      </c>
      <c r="I927" s="22" t="s">
        <v>88</v>
      </c>
      <c r="J927" s="102"/>
    </row>
    <row r="928" spans="1:10" s="12" customFormat="1" ht="17.25" customHeight="1">
      <c r="A928" s="17">
        <v>919</v>
      </c>
      <c r="B928" s="17" t="s">
        <v>891</v>
      </c>
      <c r="C928" s="19">
        <v>508190031</v>
      </c>
      <c r="D928" s="20" t="s">
        <v>918</v>
      </c>
      <c r="E928" s="21">
        <v>2.52</v>
      </c>
      <c r="F928" s="22" t="s">
        <v>90</v>
      </c>
      <c r="G928" s="22">
        <v>76</v>
      </c>
      <c r="H928" s="23" t="s">
        <v>90</v>
      </c>
      <c r="I928" s="22" t="s">
        <v>90</v>
      </c>
      <c r="J928" s="102"/>
    </row>
    <row r="929" spans="1:10" s="12" customFormat="1" ht="17.25" customHeight="1">
      <c r="A929" s="25">
        <v>920</v>
      </c>
      <c r="B929" s="17" t="s">
        <v>891</v>
      </c>
      <c r="C929" s="19">
        <v>508190032</v>
      </c>
      <c r="D929" s="20" t="s">
        <v>919</v>
      </c>
      <c r="E929" s="21">
        <v>3.09</v>
      </c>
      <c r="F929" s="22" t="s">
        <v>90</v>
      </c>
      <c r="G929" s="22">
        <v>85</v>
      </c>
      <c r="H929" s="23" t="s">
        <v>111</v>
      </c>
      <c r="I929" s="22" t="s">
        <v>90</v>
      </c>
      <c r="J929" s="102"/>
    </row>
    <row r="930" spans="1:10" s="12" customFormat="1" ht="17.25" customHeight="1">
      <c r="A930" s="17">
        <v>921</v>
      </c>
      <c r="B930" s="17" t="s">
        <v>891</v>
      </c>
      <c r="C930" s="19">
        <v>508190033</v>
      </c>
      <c r="D930" s="20" t="s">
        <v>920</v>
      </c>
      <c r="E930" s="21">
        <v>2.46</v>
      </c>
      <c r="F930" s="22" t="s">
        <v>87</v>
      </c>
      <c r="G930" s="22">
        <v>65</v>
      </c>
      <c r="H930" s="23" t="s">
        <v>93</v>
      </c>
      <c r="I930" s="22" t="s">
        <v>88</v>
      </c>
      <c r="J930" s="102"/>
    </row>
    <row r="931" spans="1:10" s="12" customFormat="1" ht="17.25" customHeight="1">
      <c r="A931" s="25">
        <v>922</v>
      </c>
      <c r="B931" s="17" t="s">
        <v>891</v>
      </c>
      <c r="C931" s="19">
        <v>508190034</v>
      </c>
      <c r="D931" s="20" t="s">
        <v>921</v>
      </c>
      <c r="E931" s="21">
        <v>0.83</v>
      </c>
      <c r="F931" s="22" t="s">
        <v>417</v>
      </c>
      <c r="G931" s="27">
        <v>53</v>
      </c>
      <c r="H931" s="23" t="s">
        <v>87</v>
      </c>
      <c r="I931" s="22" t="s">
        <v>417</v>
      </c>
      <c r="J931" s="102"/>
    </row>
    <row r="932" spans="1:10" s="12" customFormat="1" ht="17.25" customHeight="1">
      <c r="A932" s="17">
        <v>923</v>
      </c>
      <c r="B932" s="17" t="s">
        <v>891</v>
      </c>
      <c r="C932" s="19">
        <v>508190035</v>
      </c>
      <c r="D932" s="20" t="s">
        <v>922</v>
      </c>
      <c r="E932" s="21">
        <v>2.67</v>
      </c>
      <c r="F932" s="22" t="s">
        <v>90</v>
      </c>
      <c r="G932" s="35">
        <v>83</v>
      </c>
      <c r="H932" s="23" t="s">
        <v>111</v>
      </c>
      <c r="I932" s="22" t="s">
        <v>90</v>
      </c>
      <c r="J932" s="102"/>
    </row>
    <row r="933" spans="1:10" s="12" customFormat="1" ht="17.25" customHeight="1">
      <c r="A933" s="25">
        <v>924</v>
      </c>
      <c r="B933" s="17" t="s">
        <v>891</v>
      </c>
      <c r="C933" s="72">
        <v>508190036</v>
      </c>
      <c r="D933" s="36" t="s">
        <v>923</v>
      </c>
      <c r="E933" s="73">
        <v>3.04</v>
      </c>
      <c r="F933" s="26" t="s">
        <v>90</v>
      </c>
      <c r="G933" s="76">
        <v>83</v>
      </c>
      <c r="H933" s="23" t="s">
        <v>111</v>
      </c>
      <c r="I933" s="26" t="s">
        <v>90</v>
      </c>
      <c r="J933" s="102"/>
    </row>
    <row r="934" spans="1:10" s="12" customFormat="1" ht="17.25" customHeight="1">
      <c r="A934" s="17">
        <v>925</v>
      </c>
      <c r="B934" s="17" t="s">
        <v>891</v>
      </c>
      <c r="C934" s="19">
        <v>508190037</v>
      </c>
      <c r="D934" s="20" t="s">
        <v>924</v>
      </c>
      <c r="E934" s="55">
        <v>1.8</v>
      </c>
      <c r="F934" s="22" t="s">
        <v>417</v>
      </c>
      <c r="G934" s="22">
        <v>51</v>
      </c>
      <c r="H934" s="23" t="s">
        <v>87</v>
      </c>
      <c r="I934" s="39" t="s">
        <v>417</v>
      </c>
      <c r="J934" s="102"/>
    </row>
    <row r="935" spans="1:10" s="12" customFormat="1" ht="17.25" customHeight="1">
      <c r="A935" s="25">
        <v>926</v>
      </c>
      <c r="B935" s="17" t="s">
        <v>891</v>
      </c>
      <c r="C935" s="19">
        <v>508190038</v>
      </c>
      <c r="D935" s="20" t="s">
        <v>925</v>
      </c>
      <c r="E935" s="55">
        <v>2.39</v>
      </c>
      <c r="F935" s="22" t="s">
        <v>87</v>
      </c>
      <c r="G935" s="22">
        <v>74</v>
      </c>
      <c r="H935" s="23" t="s">
        <v>90</v>
      </c>
      <c r="I935" s="39" t="s">
        <v>88</v>
      </c>
      <c r="J935" s="102"/>
    </row>
    <row r="936" spans="1:10" s="12" customFormat="1" ht="17.25" customHeight="1">
      <c r="A936" s="17">
        <v>927</v>
      </c>
      <c r="B936" s="17" t="s">
        <v>891</v>
      </c>
      <c r="C936" s="44">
        <v>508190039</v>
      </c>
      <c r="D936" s="45" t="s">
        <v>926</v>
      </c>
      <c r="E936" s="46">
        <v>2.15</v>
      </c>
      <c r="F936" s="23" t="s">
        <v>87</v>
      </c>
      <c r="G936" s="23">
        <v>60</v>
      </c>
      <c r="H936" s="22" t="s">
        <v>93</v>
      </c>
      <c r="I936" s="23" t="s">
        <v>87</v>
      </c>
      <c r="J936" s="102"/>
    </row>
    <row r="937" spans="1:10" s="12" customFormat="1" ht="17.25" customHeight="1">
      <c r="A937" s="25">
        <v>928</v>
      </c>
      <c r="B937" s="17" t="s">
        <v>891</v>
      </c>
      <c r="C937" s="62">
        <v>508190040</v>
      </c>
      <c r="D937" s="63" t="s">
        <v>927</v>
      </c>
      <c r="E937" s="64">
        <v>2.26</v>
      </c>
      <c r="F937" s="17" t="s">
        <v>87</v>
      </c>
      <c r="G937" s="25">
        <v>63</v>
      </c>
      <c r="H937" s="22" t="s">
        <v>93</v>
      </c>
      <c r="I937" s="25" t="s">
        <v>87</v>
      </c>
      <c r="J937" s="102"/>
    </row>
    <row r="938" spans="1:10" s="12" customFormat="1" ht="17.25" customHeight="1">
      <c r="A938" s="17">
        <v>929</v>
      </c>
      <c r="B938" s="17" t="s">
        <v>891</v>
      </c>
      <c r="C938" s="56">
        <v>508190041</v>
      </c>
      <c r="D938" s="57" t="s">
        <v>928</v>
      </c>
      <c r="E938" s="49">
        <v>2.61</v>
      </c>
      <c r="F938" s="25" t="s">
        <v>90</v>
      </c>
      <c r="G938" s="25">
        <v>68</v>
      </c>
      <c r="H938" s="23" t="s">
        <v>93</v>
      </c>
      <c r="I938" s="23" t="s">
        <v>93</v>
      </c>
      <c r="J938" s="102"/>
    </row>
    <row r="939" spans="1:10" s="12" customFormat="1" ht="17.25" customHeight="1">
      <c r="A939" s="25">
        <v>930</v>
      </c>
      <c r="B939" s="17" t="s">
        <v>891</v>
      </c>
      <c r="C939" s="19">
        <v>508190042</v>
      </c>
      <c r="D939" s="20" t="s">
        <v>929</v>
      </c>
      <c r="E939" s="21">
        <v>2.63</v>
      </c>
      <c r="F939" s="22" t="s">
        <v>90</v>
      </c>
      <c r="G939" s="22">
        <v>74</v>
      </c>
      <c r="H939" s="23" t="s">
        <v>90</v>
      </c>
      <c r="I939" s="23" t="s">
        <v>90</v>
      </c>
      <c r="J939" s="102"/>
    </row>
    <row r="940" spans="1:10" s="12" customFormat="1" ht="17.25" customHeight="1">
      <c r="A940" s="17">
        <v>931</v>
      </c>
      <c r="B940" s="17" t="s">
        <v>891</v>
      </c>
      <c r="C940" s="105">
        <v>508190043</v>
      </c>
      <c r="D940" s="48" t="s">
        <v>930</v>
      </c>
      <c r="E940" s="49">
        <v>2.07</v>
      </c>
      <c r="F940" s="25" t="s">
        <v>87</v>
      </c>
      <c r="G940" s="23">
        <v>74</v>
      </c>
      <c r="H940" s="23" t="s">
        <v>90</v>
      </c>
      <c r="I940" s="25" t="s">
        <v>88</v>
      </c>
      <c r="J940" s="102"/>
    </row>
    <row r="941" spans="1:10" s="12" customFormat="1" ht="17.25" customHeight="1">
      <c r="A941" s="25">
        <v>932</v>
      </c>
      <c r="B941" s="17" t="s">
        <v>891</v>
      </c>
      <c r="C941" s="107">
        <v>508190044</v>
      </c>
      <c r="D941" s="29" t="s">
        <v>171</v>
      </c>
      <c r="E941" s="30">
        <v>2.2</v>
      </c>
      <c r="F941" s="31" t="s">
        <v>87</v>
      </c>
      <c r="G941" s="31">
        <v>62</v>
      </c>
      <c r="H941" s="22" t="s">
        <v>93</v>
      </c>
      <c r="I941" s="24" t="s">
        <v>87</v>
      </c>
      <c r="J941" s="102"/>
    </row>
    <row r="942" spans="1:10" s="12" customFormat="1" ht="17.25" customHeight="1">
      <c r="A942" s="17">
        <v>933</v>
      </c>
      <c r="B942" s="17" t="s">
        <v>891</v>
      </c>
      <c r="C942" s="108">
        <v>508190045</v>
      </c>
      <c r="D942" s="29" t="s">
        <v>931</v>
      </c>
      <c r="E942" s="30">
        <v>2.48</v>
      </c>
      <c r="F942" s="31" t="s">
        <v>87</v>
      </c>
      <c r="G942" s="31">
        <v>70</v>
      </c>
      <c r="H942" s="23" t="s">
        <v>90</v>
      </c>
      <c r="I942" s="24" t="s">
        <v>88</v>
      </c>
      <c r="J942" s="102"/>
    </row>
    <row r="943" spans="1:10" s="12" customFormat="1" ht="17.25" customHeight="1">
      <c r="A943" s="25">
        <v>934</v>
      </c>
      <c r="B943" s="17" t="s">
        <v>891</v>
      </c>
      <c r="C943" s="103">
        <v>508190046</v>
      </c>
      <c r="D943" s="20" t="s">
        <v>932</v>
      </c>
      <c r="E943" s="21">
        <v>2.61</v>
      </c>
      <c r="F943" s="22" t="s">
        <v>90</v>
      </c>
      <c r="G943" s="27">
        <v>75</v>
      </c>
      <c r="H943" s="23" t="s">
        <v>90</v>
      </c>
      <c r="I943" s="22" t="s">
        <v>90</v>
      </c>
      <c r="J943" s="102"/>
    </row>
    <row r="944" spans="1:10" s="12" customFormat="1" ht="17.25" customHeight="1">
      <c r="A944" s="17">
        <v>935</v>
      </c>
      <c r="B944" s="17" t="s">
        <v>891</v>
      </c>
      <c r="C944" s="96">
        <v>508190047</v>
      </c>
      <c r="D944" s="36" t="s">
        <v>933</v>
      </c>
      <c r="E944" s="73">
        <v>1.46</v>
      </c>
      <c r="F944" s="26" t="s">
        <v>417</v>
      </c>
      <c r="G944" s="74">
        <v>56</v>
      </c>
      <c r="H944" s="22" t="s">
        <v>87</v>
      </c>
      <c r="I944" s="26" t="s">
        <v>417</v>
      </c>
      <c r="J944" s="102"/>
    </row>
    <row r="945" spans="1:10" s="12" customFormat="1" ht="17.25" customHeight="1">
      <c r="A945" s="25">
        <v>936</v>
      </c>
      <c r="B945" s="17" t="s">
        <v>891</v>
      </c>
      <c r="C945" s="104">
        <v>508190048</v>
      </c>
      <c r="D945" s="68" t="s">
        <v>934</v>
      </c>
      <c r="E945" s="69">
        <v>2.24</v>
      </c>
      <c r="F945" s="58" t="s">
        <v>87</v>
      </c>
      <c r="G945" s="58">
        <v>65</v>
      </c>
      <c r="H945" s="23" t="s">
        <v>93</v>
      </c>
      <c r="I945" s="71" t="s">
        <v>88</v>
      </c>
      <c r="J945" s="102"/>
    </row>
    <row r="946" spans="1:10" s="12" customFormat="1" ht="17.25" customHeight="1">
      <c r="A946" s="17">
        <v>937</v>
      </c>
      <c r="B946" s="17" t="s">
        <v>891</v>
      </c>
      <c r="C946" s="103">
        <v>508190051</v>
      </c>
      <c r="D946" s="20" t="s">
        <v>935</v>
      </c>
      <c r="E946" s="38">
        <v>2.65</v>
      </c>
      <c r="F946" s="39" t="s">
        <v>90</v>
      </c>
      <c r="G946" s="22">
        <v>68</v>
      </c>
      <c r="H946" s="23" t="s">
        <v>93</v>
      </c>
      <c r="I946" s="23" t="s">
        <v>93</v>
      </c>
      <c r="J946" s="102"/>
    </row>
    <row r="947" spans="1:10" s="12" customFormat="1" ht="17.25" customHeight="1">
      <c r="A947" s="25">
        <v>938</v>
      </c>
      <c r="B947" s="17" t="s">
        <v>891</v>
      </c>
      <c r="C947" s="106">
        <v>508190052</v>
      </c>
      <c r="D947" s="57" t="s">
        <v>936</v>
      </c>
      <c r="E947" s="49">
        <v>1.59</v>
      </c>
      <c r="F947" s="25" t="s">
        <v>417</v>
      </c>
      <c r="G947" s="25">
        <v>51</v>
      </c>
      <c r="H947" s="23" t="s">
        <v>87</v>
      </c>
      <c r="I947" s="18" t="s">
        <v>417</v>
      </c>
      <c r="J947" s="102"/>
    </row>
    <row r="948" spans="1:10" s="12" customFormat="1" ht="17.25" customHeight="1">
      <c r="A948" s="17">
        <v>939</v>
      </c>
      <c r="B948" s="17" t="s">
        <v>891</v>
      </c>
      <c r="C948" s="103">
        <v>508190053</v>
      </c>
      <c r="D948" s="20" t="s">
        <v>937</v>
      </c>
      <c r="E948" s="21">
        <v>2.8</v>
      </c>
      <c r="F948" s="22" t="s">
        <v>90</v>
      </c>
      <c r="G948" s="22">
        <v>87</v>
      </c>
      <c r="H948" s="23" t="s">
        <v>111</v>
      </c>
      <c r="I948" s="22" t="s">
        <v>90</v>
      </c>
      <c r="J948" s="102"/>
    </row>
    <row r="949" spans="1:10" s="12" customFormat="1" ht="17.25" customHeight="1">
      <c r="A949" s="25">
        <v>940</v>
      </c>
      <c r="B949" s="17" t="s">
        <v>891</v>
      </c>
      <c r="C949" s="103">
        <v>508190055</v>
      </c>
      <c r="D949" s="20" t="s">
        <v>938</v>
      </c>
      <c r="E949" s="21">
        <v>2.54</v>
      </c>
      <c r="F949" s="22" t="s">
        <v>90</v>
      </c>
      <c r="G949" s="22">
        <v>100</v>
      </c>
      <c r="H949" s="23" t="s">
        <v>99</v>
      </c>
      <c r="I949" s="22" t="s">
        <v>90</v>
      </c>
      <c r="J949" s="102"/>
    </row>
    <row r="950" spans="1:10" s="12" customFormat="1" ht="17.25" customHeight="1">
      <c r="A950" s="17">
        <v>941</v>
      </c>
      <c r="B950" s="17" t="s">
        <v>891</v>
      </c>
      <c r="C950" s="103">
        <v>508190056</v>
      </c>
      <c r="D950" s="20" t="s">
        <v>939</v>
      </c>
      <c r="E950" s="38">
        <v>2.22</v>
      </c>
      <c r="F950" s="39" t="s">
        <v>87</v>
      </c>
      <c r="G950" s="22">
        <v>60</v>
      </c>
      <c r="H950" s="22" t="s">
        <v>93</v>
      </c>
      <c r="I950" s="22" t="s">
        <v>87</v>
      </c>
      <c r="J950" s="102"/>
    </row>
    <row r="951" spans="1:10" s="12" customFormat="1" ht="17.25" customHeight="1">
      <c r="A951" s="25">
        <v>942</v>
      </c>
      <c r="B951" s="17" t="s">
        <v>891</v>
      </c>
      <c r="C951" s="103">
        <v>508190057</v>
      </c>
      <c r="D951" s="20" t="s">
        <v>940</v>
      </c>
      <c r="E951" s="21">
        <v>1.98</v>
      </c>
      <c r="F951" s="22" t="s">
        <v>417</v>
      </c>
      <c r="G951" s="22">
        <v>52</v>
      </c>
      <c r="H951" s="23" t="s">
        <v>87</v>
      </c>
      <c r="I951" s="22" t="s">
        <v>417</v>
      </c>
      <c r="J951" s="102"/>
    </row>
    <row r="952" spans="1:10" s="12" customFormat="1" ht="17.25" customHeight="1">
      <c r="A952" s="17">
        <v>943</v>
      </c>
      <c r="B952" s="17" t="s">
        <v>891</v>
      </c>
      <c r="C952" s="103">
        <v>508190058</v>
      </c>
      <c r="D952" s="20" t="s">
        <v>941</v>
      </c>
      <c r="E952" s="55">
        <v>2.43</v>
      </c>
      <c r="F952" s="22" t="s">
        <v>87</v>
      </c>
      <c r="G952" s="22">
        <v>74</v>
      </c>
      <c r="H952" s="23" t="s">
        <v>90</v>
      </c>
      <c r="I952" s="39" t="s">
        <v>88</v>
      </c>
      <c r="J952" s="102"/>
    </row>
    <row r="953" spans="1:10" s="12" customFormat="1" ht="17.25" customHeight="1">
      <c r="A953" s="25">
        <v>944</v>
      </c>
      <c r="B953" s="17" t="s">
        <v>891</v>
      </c>
      <c r="C953" s="103">
        <v>508190059</v>
      </c>
      <c r="D953" s="20" t="s">
        <v>942</v>
      </c>
      <c r="E953" s="21">
        <v>2.83</v>
      </c>
      <c r="F953" s="22" t="s">
        <v>90</v>
      </c>
      <c r="G953" s="22">
        <v>78</v>
      </c>
      <c r="H953" s="23" t="s">
        <v>90</v>
      </c>
      <c r="I953" s="22" t="s">
        <v>90</v>
      </c>
      <c r="J953" s="102"/>
    </row>
    <row r="954" spans="1:10" s="12" customFormat="1" ht="17.25" customHeight="1">
      <c r="A954" s="17">
        <v>945</v>
      </c>
      <c r="B954" s="17" t="s">
        <v>891</v>
      </c>
      <c r="C954" s="19">
        <v>508190060</v>
      </c>
      <c r="D954" s="20" t="s">
        <v>943</v>
      </c>
      <c r="E954" s="21">
        <v>2.15</v>
      </c>
      <c r="F954" s="22" t="s">
        <v>87</v>
      </c>
      <c r="G954" s="22">
        <v>60</v>
      </c>
      <c r="H954" s="22" t="s">
        <v>93</v>
      </c>
      <c r="I954" s="22" t="s">
        <v>87</v>
      </c>
      <c r="J954" s="102"/>
    </row>
    <row r="955" spans="1:10" s="12" customFormat="1" ht="9.75" customHeight="1">
      <c r="A955" s="88"/>
      <c r="B955" s="88"/>
      <c r="C955" s="89"/>
      <c r="D955" s="90"/>
      <c r="E955" s="89"/>
      <c r="F955" s="91"/>
      <c r="G955" s="91"/>
      <c r="H955" s="92"/>
      <c r="I955" s="92"/>
      <c r="J955" s="7"/>
    </row>
    <row r="956" spans="1:3" ht="15">
      <c r="A956" s="205" t="s">
        <v>1097</v>
      </c>
      <c r="B956" s="205"/>
      <c r="C956" s="205"/>
    </row>
    <row r="957" spans="1:11" ht="15.75">
      <c r="A957" s="13"/>
      <c r="B957" s="13"/>
      <c r="C957" s="80"/>
      <c r="D957" s="81"/>
      <c r="E957" s="206" t="s">
        <v>42</v>
      </c>
      <c r="F957" s="206"/>
      <c r="G957" s="206"/>
      <c r="H957" s="206"/>
      <c r="I957" s="206"/>
      <c r="J957" s="97"/>
      <c r="K957" s="82"/>
    </row>
    <row r="958" spans="4:11" ht="15">
      <c r="D958" s="84"/>
      <c r="E958" s="207" t="s">
        <v>1102</v>
      </c>
      <c r="F958" s="207"/>
      <c r="G958" s="207"/>
      <c r="H958" s="207"/>
      <c r="I958" s="207"/>
      <c r="J958" s="98"/>
      <c r="K958" s="98"/>
    </row>
    <row r="959" spans="4:11" ht="15">
      <c r="D959" s="85"/>
      <c r="E959" s="86"/>
      <c r="F959" s="3"/>
      <c r="G959" s="3"/>
      <c r="H959" s="3"/>
      <c r="I959" s="3"/>
      <c r="J959" s="3"/>
      <c r="K959" s="3"/>
    </row>
    <row r="960" spans="4:11" ht="15">
      <c r="D960" s="85"/>
      <c r="E960" s="86"/>
      <c r="F960" s="3"/>
      <c r="G960" s="3"/>
      <c r="H960" s="3"/>
      <c r="I960" s="3"/>
      <c r="J960" s="3"/>
      <c r="K960" s="3"/>
    </row>
    <row r="961" spans="4:11" ht="15">
      <c r="D961" s="85"/>
      <c r="E961" s="86"/>
      <c r="F961" s="3"/>
      <c r="G961" s="3"/>
      <c r="H961" s="3"/>
      <c r="I961" s="3"/>
      <c r="J961" s="3"/>
      <c r="K961" s="3"/>
    </row>
    <row r="962" spans="4:11" ht="15">
      <c r="D962" s="85"/>
      <c r="E962" s="86"/>
      <c r="F962" s="3"/>
      <c r="G962" s="3"/>
      <c r="H962" s="3"/>
      <c r="I962" s="3"/>
      <c r="J962" s="3"/>
      <c r="K962" s="3"/>
    </row>
    <row r="963" spans="4:11" ht="15">
      <c r="D963" s="85"/>
      <c r="E963" s="207" t="s">
        <v>43</v>
      </c>
      <c r="F963" s="207"/>
      <c r="G963" s="207"/>
      <c r="H963" s="207"/>
      <c r="I963" s="207"/>
      <c r="J963" s="98"/>
      <c r="K963" s="3"/>
    </row>
  </sheetData>
  <autoFilter ref="A9:AY954"/>
  <mergeCells count="16">
    <mergeCell ref="A1:D1"/>
    <mergeCell ref="A2:D2"/>
    <mergeCell ref="A3:D3"/>
    <mergeCell ref="A5:I5"/>
    <mergeCell ref="A8:A9"/>
    <mergeCell ref="B8:B9"/>
    <mergeCell ref="C8:C9"/>
    <mergeCell ref="D8:D9"/>
    <mergeCell ref="E8:F8"/>
    <mergeCell ref="A6:I6"/>
    <mergeCell ref="G8:H8"/>
    <mergeCell ref="J8:J9"/>
    <mergeCell ref="A956:C956"/>
    <mergeCell ref="E957:I957"/>
    <mergeCell ref="E958:I958"/>
    <mergeCell ref="E963:I963"/>
  </mergeCells>
  <printOptions/>
  <pageMargins left="0.5" right="0.2" top="0.25" bottom="0.2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1011"/>
  <sheetViews>
    <sheetView zoomScale="130" zoomScaleNormal="130" zoomScalePageLayoutView="180" workbookViewId="0" topLeftCell="A1">
      <selection activeCell="O60" sqref="O60:Y60"/>
    </sheetView>
  </sheetViews>
  <sheetFormatPr defaultColWidth="14.421875" defaultRowHeight="15" customHeight="1"/>
  <cols>
    <col min="1" max="1" width="3.7109375" style="112" customWidth="1"/>
    <col min="2" max="2" width="8.00390625" style="112" customWidth="1"/>
    <col min="3" max="3" width="9.00390625" style="112" customWidth="1"/>
    <col min="4" max="4" width="5.28125" style="112" customWidth="1"/>
    <col min="5" max="5" width="4.7109375" style="112" customWidth="1"/>
    <col min="6" max="6" width="5.421875" style="112" customWidth="1"/>
    <col min="7" max="7" width="5.28125" style="112" customWidth="1"/>
    <col min="8" max="8" width="4.421875" style="112" customWidth="1"/>
    <col min="9" max="9" width="5.140625" style="112" customWidth="1"/>
    <col min="10" max="11" width="4.421875" style="112" customWidth="1"/>
    <col min="12" max="13" width="5.00390625" style="112" customWidth="1"/>
    <col min="14" max="14" width="5.28125" style="112" customWidth="1"/>
    <col min="15" max="15" width="5.421875" style="112" customWidth="1"/>
    <col min="16" max="16" width="5.57421875" style="112" customWidth="1"/>
    <col min="17" max="17" width="4.421875" style="112" bestFit="1" customWidth="1"/>
    <col min="18" max="19" width="4.00390625" style="112" customWidth="1"/>
    <col min="20" max="20" width="3.8515625" style="112" customWidth="1"/>
    <col min="21" max="21" width="4.421875" style="112" customWidth="1"/>
    <col min="22" max="24" width="5.140625" style="112" customWidth="1"/>
    <col min="25" max="25" width="4.00390625" style="112" customWidth="1"/>
    <col min="26" max="26" width="4.57421875" style="112" customWidth="1"/>
    <col min="27" max="27" width="4.421875" style="112" customWidth="1"/>
    <col min="28" max="28" width="7.28125" style="112" customWidth="1"/>
    <col min="29" max="29" width="4.7109375" style="112" customWidth="1"/>
    <col min="30" max="49" width="9.140625" style="112" customWidth="1"/>
    <col min="50" max="16384" width="14.421875" style="112" customWidth="1"/>
  </cols>
  <sheetData>
    <row r="1" spans="1:49" ht="15.75" customHeight="1">
      <c r="A1" s="202" t="s">
        <v>0</v>
      </c>
      <c r="B1" s="187"/>
      <c r="C1" s="187"/>
      <c r="D1" s="187"/>
      <c r="E1" s="187"/>
      <c r="F1" s="187"/>
      <c r="G1" s="187"/>
      <c r="H1" s="187"/>
      <c r="I1" s="109"/>
      <c r="J1" s="109"/>
      <c r="K1" s="109"/>
      <c r="L1" s="109"/>
      <c r="M1" s="109"/>
      <c r="N1" s="109"/>
      <c r="O1" s="110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1:49" ht="16.5" customHeight="1">
      <c r="A2" s="203" t="s">
        <v>1</v>
      </c>
      <c r="B2" s="187"/>
      <c r="C2" s="187"/>
      <c r="D2" s="187"/>
      <c r="E2" s="187"/>
      <c r="F2" s="187"/>
      <c r="G2" s="187"/>
      <c r="H2" s="187"/>
      <c r="I2" s="109"/>
      <c r="J2" s="109"/>
      <c r="K2" s="109"/>
      <c r="L2" s="109"/>
      <c r="M2" s="109"/>
      <c r="N2" s="109"/>
      <c r="O2" s="186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09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</row>
    <row r="3" spans="1:49" ht="16.5" customHeight="1">
      <c r="A3" s="203" t="s">
        <v>2</v>
      </c>
      <c r="B3" s="187"/>
      <c r="C3" s="187"/>
      <c r="D3" s="187"/>
      <c r="E3" s="187"/>
      <c r="F3" s="187"/>
      <c r="G3" s="187"/>
      <c r="H3" s="187"/>
      <c r="I3" s="109"/>
      <c r="J3" s="109"/>
      <c r="K3" s="109"/>
      <c r="L3" s="109"/>
      <c r="M3" s="109"/>
      <c r="N3" s="109"/>
      <c r="O3" s="186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09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</row>
    <row r="4" spans="1:49" ht="7.5" customHeight="1">
      <c r="A4" s="113"/>
      <c r="B4" s="113"/>
      <c r="C4" s="113"/>
      <c r="D4" s="113"/>
      <c r="E4" s="113"/>
      <c r="F4" s="113"/>
      <c r="G4" s="113"/>
      <c r="H4" s="113"/>
      <c r="I4" s="109"/>
      <c r="J4" s="109"/>
      <c r="K4" s="109"/>
      <c r="L4" s="109"/>
      <c r="M4" s="109"/>
      <c r="N4" s="109"/>
      <c r="O4" s="114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09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</row>
    <row r="5" spans="1:49" ht="20.25" customHeight="1">
      <c r="A5" s="201" t="s">
        <v>1098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09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</row>
    <row r="6" spans="1:49" ht="60.75" customHeight="1">
      <c r="A6" s="195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09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</row>
    <row r="7" spans="1:49" ht="9.75" customHeight="1">
      <c r="A7" s="109"/>
      <c r="B7" s="116"/>
      <c r="C7" s="109"/>
      <c r="D7" s="11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</row>
    <row r="8" spans="1:48" s="118" customFormat="1" ht="15.75" customHeight="1">
      <c r="A8" s="190" t="s">
        <v>4</v>
      </c>
      <c r="B8" s="190" t="s">
        <v>5</v>
      </c>
      <c r="C8" s="190" t="s">
        <v>6</v>
      </c>
      <c r="D8" s="197" t="s">
        <v>7</v>
      </c>
      <c r="E8" s="190" t="s">
        <v>8</v>
      </c>
      <c r="F8" s="190"/>
      <c r="G8" s="190"/>
      <c r="H8" s="190"/>
      <c r="I8" s="190"/>
      <c r="J8" s="190"/>
      <c r="K8" s="190"/>
      <c r="L8" s="190" t="s">
        <v>9</v>
      </c>
      <c r="M8" s="190"/>
      <c r="N8" s="190"/>
      <c r="O8" s="190"/>
      <c r="P8" s="190"/>
      <c r="Q8" s="190"/>
      <c r="R8" s="190"/>
      <c r="S8" s="190"/>
      <c r="T8" s="190" t="s">
        <v>10</v>
      </c>
      <c r="U8" s="190"/>
      <c r="V8" s="190"/>
      <c r="W8" s="190"/>
      <c r="X8" s="190"/>
      <c r="Y8" s="190"/>
      <c r="Z8" s="190"/>
      <c r="AA8" s="190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</row>
    <row r="9" spans="1:48" s="118" customFormat="1" ht="15.75" customHeight="1">
      <c r="A9" s="196"/>
      <c r="B9" s="196"/>
      <c r="C9" s="196"/>
      <c r="D9" s="196"/>
      <c r="E9" s="119" t="s">
        <v>11</v>
      </c>
      <c r="F9" s="119" t="s">
        <v>12</v>
      </c>
      <c r="G9" s="119" t="s">
        <v>13</v>
      </c>
      <c r="H9" s="119" t="s">
        <v>14</v>
      </c>
      <c r="I9" s="119" t="s">
        <v>15</v>
      </c>
      <c r="J9" s="119" t="s">
        <v>16</v>
      </c>
      <c r="K9" s="119" t="s">
        <v>17</v>
      </c>
      <c r="L9" s="119" t="s">
        <v>11</v>
      </c>
      <c r="M9" s="119" t="s">
        <v>18</v>
      </c>
      <c r="N9" s="119" t="s">
        <v>13</v>
      </c>
      <c r="O9" s="119" t="s">
        <v>14</v>
      </c>
      <c r="P9" s="119" t="s">
        <v>15</v>
      </c>
      <c r="Q9" s="119" t="s">
        <v>16</v>
      </c>
      <c r="R9" s="119" t="s">
        <v>17</v>
      </c>
      <c r="S9" s="119" t="s">
        <v>19</v>
      </c>
      <c r="T9" s="119" t="s">
        <v>11</v>
      </c>
      <c r="U9" s="119" t="s">
        <v>12</v>
      </c>
      <c r="V9" s="119" t="s">
        <v>13</v>
      </c>
      <c r="W9" s="119" t="s">
        <v>14</v>
      </c>
      <c r="X9" s="119" t="s">
        <v>15</v>
      </c>
      <c r="Y9" s="119" t="s">
        <v>16</v>
      </c>
      <c r="Z9" s="119" t="s">
        <v>17</v>
      </c>
      <c r="AA9" s="119" t="s">
        <v>19</v>
      </c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</row>
    <row r="10" spans="1:48" ht="16.5" customHeight="1">
      <c r="A10" s="120">
        <v>1</v>
      </c>
      <c r="B10" s="198" t="s">
        <v>44</v>
      </c>
      <c r="C10" s="121" t="s">
        <v>45</v>
      </c>
      <c r="D10" s="122">
        <f>SUM(L10:S10)</f>
        <v>41</v>
      </c>
      <c r="E10" s="122"/>
      <c r="F10" s="122">
        <v>7</v>
      </c>
      <c r="G10" s="122">
        <v>26</v>
      </c>
      <c r="H10" s="122"/>
      <c r="I10" s="122">
        <v>8</v>
      </c>
      <c r="J10" s="122"/>
      <c r="K10" s="122"/>
      <c r="L10" s="122">
        <v>8</v>
      </c>
      <c r="M10" s="122">
        <v>9</v>
      </c>
      <c r="N10" s="122">
        <v>12</v>
      </c>
      <c r="O10" s="122">
        <v>11</v>
      </c>
      <c r="P10" s="122">
        <v>1</v>
      </c>
      <c r="Q10" s="122"/>
      <c r="R10" s="122"/>
      <c r="S10" s="122"/>
      <c r="T10" s="122"/>
      <c r="U10" s="122">
        <v>4</v>
      </c>
      <c r="V10" s="122">
        <v>24</v>
      </c>
      <c r="W10" s="122">
        <v>5</v>
      </c>
      <c r="X10" s="122">
        <v>8</v>
      </c>
      <c r="Y10" s="122"/>
      <c r="Z10" s="122"/>
      <c r="AA10" s="122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4"/>
      <c r="AU10" s="124"/>
      <c r="AV10" s="125"/>
    </row>
    <row r="11" spans="1:48" ht="16.5" customHeight="1">
      <c r="A11" s="120">
        <v>2</v>
      </c>
      <c r="B11" s="189"/>
      <c r="C11" s="121" t="s">
        <v>46</v>
      </c>
      <c r="D11" s="122">
        <f aca="true" t="shared" si="0" ref="D11:D15">SUM(T11:AA11)</f>
        <v>44</v>
      </c>
      <c r="E11" s="122"/>
      <c r="F11" s="122">
        <v>6</v>
      </c>
      <c r="G11" s="122">
        <v>31</v>
      </c>
      <c r="H11" s="122"/>
      <c r="I11" s="122">
        <v>7</v>
      </c>
      <c r="J11" s="122"/>
      <c r="K11" s="122"/>
      <c r="L11" s="122">
        <v>2</v>
      </c>
      <c r="M11" s="122">
        <v>16</v>
      </c>
      <c r="N11" s="122">
        <v>15</v>
      </c>
      <c r="O11" s="122">
        <v>10</v>
      </c>
      <c r="P11" s="122">
        <v>1</v>
      </c>
      <c r="Q11" s="122"/>
      <c r="R11" s="122"/>
      <c r="S11" s="122"/>
      <c r="T11" s="122"/>
      <c r="U11" s="122">
        <v>6</v>
      </c>
      <c r="V11" s="122">
        <v>23</v>
      </c>
      <c r="W11" s="122">
        <v>7</v>
      </c>
      <c r="X11" s="122">
        <v>8</v>
      </c>
      <c r="Y11" s="122"/>
      <c r="Z11" s="122"/>
      <c r="AA11" s="122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4"/>
      <c r="AU11" s="124"/>
      <c r="AV11" s="125"/>
    </row>
    <row r="12" spans="1:48" ht="16.5" customHeight="1">
      <c r="A12" s="120">
        <v>3</v>
      </c>
      <c r="B12" s="189"/>
      <c r="C12" s="121" t="s">
        <v>47</v>
      </c>
      <c r="D12" s="122">
        <f t="shared" si="0"/>
        <v>40</v>
      </c>
      <c r="E12" s="122"/>
      <c r="F12" s="122">
        <v>2</v>
      </c>
      <c r="G12" s="122">
        <v>27</v>
      </c>
      <c r="H12" s="122"/>
      <c r="I12" s="122">
        <v>11</v>
      </c>
      <c r="J12" s="122"/>
      <c r="K12" s="122"/>
      <c r="L12" s="122">
        <v>3</v>
      </c>
      <c r="M12" s="122">
        <v>6</v>
      </c>
      <c r="N12" s="122">
        <v>13</v>
      </c>
      <c r="O12" s="122">
        <v>17</v>
      </c>
      <c r="P12" s="122">
        <v>1</v>
      </c>
      <c r="Q12" s="122"/>
      <c r="R12" s="122"/>
      <c r="S12" s="122"/>
      <c r="T12" s="122"/>
      <c r="U12" s="122"/>
      <c r="V12" s="122">
        <v>17</v>
      </c>
      <c r="W12" s="122">
        <v>11</v>
      </c>
      <c r="X12" s="122">
        <v>12</v>
      </c>
      <c r="Y12" s="122"/>
      <c r="Z12" s="122"/>
      <c r="AA12" s="122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6"/>
      <c r="AU12" s="126"/>
      <c r="AV12" s="127"/>
    </row>
    <row r="13" spans="1:48" ht="16.5" customHeight="1">
      <c r="A13" s="120">
        <v>4</v>
      </c>
      <c r="B13" s="189"/>
      <c r="C13" s="121" t="s">
        <v>48</v>
      </c>
      <c r="D13" s="122">
        <f t="shared" si="0"/>
        <v>40</v>
      </c>
      <c r="E13" s="122"/>
      <c r="F13" s="122"/>
      <c r="G13" s="122">
        <v>33</v>
      </c>
      <c r="H13" s="122"/>
      <c r="I13" s="122">
        <v>7</v>
      </c>
      <c r="J13" s="122"/>
      <c r="K13" s="122"/>
      <c r="L13" s="122">
        <v>1</v>
      </c>
      <c r="M13" s="122">
        <v>4</v>
      </c>
      <c r="N13" s="122">
        <v>16</v>
      </c>
      <c r="O13" s="122">
        <v>17</v>
      </c>
      <c r="P13" s="122">
        <v>2</v>
      </c>
      <c r="Q13" s="122"/>
      <c r="R13" s="122"/>
      <c r="S13" s="122"/>
      <c r="T13" s="122"/>
      <c r="U13" s="122"/>
      <c r="V13" s="122">
        <v>20</v>
      </c>
      <c r="W13" s="122">
        <v>12</v>
      </c>
      <c r="X13" s="122">
        <v>8</v>
      </c>
      <c r="Y13" s="122"/>
      <c r="Z13" s="122"/>
      <c r="AA13" s="122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4"/>
      <c r="AU13" s="124"/>
      <c r="AV13" s="125"/>
    </row>
    <row r="14" spans="1:48" ht="16.5" customHeight="1">
      <c r="A14" s="120">
        <v>5</v>
      </c>
      <c r="B14" s="189"/>
      <c r="C14" s="121" t="s">
        <v>49</v>
      </c>
      <c r="D14" s="122">
        <f t="shared" si="0"/>
        <v>44</v>
      </c>
      <c r="E14" s="122"/>
      <c r="F14" s="122">
        <v>9</v>
      </c>
      <c r="G14" s="122">
        <v>30</v>
      </c>
      <c r="H14" s="122"/>
      <c r="I14" s="122">
        <v>5</v>
      </c>
      <c r="J14" s="122"/>
      <c r="K14" s="122"/>
      <c r="L14" s="122">
        <v>18</v>
      </c>
      <c r="M14" s="122">
        <v>13</v>
      </c>
      <c r="N14" s="122">
        <v>11</v>
      </c>
      <c r="O14" s="122">
        <v>2</v>
      </c>
      <c r="P14" s="122"/>
      <c r="Q14" s="122"/>
      <c r="R14" s="122"/>
      <c r="S14" s="122"/>
      <c r="T14" s="122"/>
      <c r="U14" s="122">
        <v>8</v>
      </c>
      <c r="V14" s="122">
        <v>29</v>
      </c>
      <c r="W14" s="122">
        <v>2</v>
      </c>
      <c r="X14" s="122">
        <v>5</v>
      </c>
      <c r="Y14" s="122"/>
      <c r="Z14" s="122"/>
      <c r="AA14" s="122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4"/>
      <c r="AU14" s="124"/>
      <c r="AV14" s="125"/>
    </row>
    <row r="15" spans="1:48" ht="16.5" customHeight="1">
      <c r="A15" s="120">
        <v>6</v>
      </c>
      <c r="B15" s="189"/>
      <c r="C15" s="121" t="s">
        <v>50</v>
      </c>
      <c r="D15" s="122">
        <f t="shared" si="0"/>
        <v>40</v>
      </c>
      <c r="E15" s="122"/>
      <c r="F15" s="122">
        <v>5</v>
      </c>
      <c r="G15" s="122">
        <v>29</v>
      </c>
      <c r="H15" s="122"/>
      <c r="I15" s="122">
        <v>6</v>
      </c>
      <c r="J15" s="122"/>
      <c r="K15" s="122"/>
      <c r="L15" s="122">
        <v>3</v>
      </c>
      <c r="M15" s="122">
        <v>10</v>
      </c>
      <c r="N15" s="122">
        <v>11</v>
      </c>
      <c r="O15" s="122">
        <v>10</v>
      </c>
      <c r="P15" s="122">
        <v>6</v>
      </c>
      <c r="Q15" s="122"/>
      <c r="R15" s="122"/>
      <c r="S15" s="122"/>
      <c r="T15" s="122"/>
      <c r="U15" s="122">
        <v>5</v>
      </c>
      <c r="V15" s="122">
        <v>18</v>
      </c>
      <c r="W15" s="122">
        <v>8</v>
      </c>
      <c r="X15" s="122">
        <v>9</v>
      </c>
      <c r="Y15" s="122"/>
      <c r="Z15" s="122"/>
      <c r="AA15" s="122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4"/>
      <c r="AU15" s="124"/>
      <c r="AV15" s="125"/>
    </row>
    <row r="16" spans="1:48" ht="16.5" customHeight="1">
      <c r="A16" s="128"/>
      <c r="B16" s="189"/>
      <c r="C16" s="129" t="s">
        <v>23</v>
      </c>
      <c r="D16" s="130">
        <f>SUM(L16:R16)</f>
        <v>249</v>
      </c>
      <c r="E16" s="130"/>
      <c r="F16" s="130">
        <f aca="true" t="shared" si="1" ref="F16:X16">SUM(F10:F15)</f>
        <v>29</v>
      </c>
      <c r="G16" s="130">
        <f t="shared" si="1"/>
        <v>176</v>
      </c>
      <c r="H16" s="130"/>
      <c r="I16" s="130">
        <f t="shared" si="1"/>
        <v>44</v>
      </c>
      <c r="J16" s="130"/>
      <c r="K16" s="130"/>
      <c r="L16" s="130">
        <f>SUM(L10:L15)</f>
        <v>35</v>
      </c>
      <c r="M16" s="130">
        <f t="shared" si="1"/>
        <v>58</v>
      </c>
      <c r="N16" s="130">
        <f t="shared" si="1"/>
        <v>78</v>
      </c>
      <c r="O16" s="130">
        <f t="shared" si="1"/>
        <v>67</v>
      </c>
      <c r="P16" s="130">
        <f t="shared" si="1"/>
        <v>11</v>
      </c>
      <c r="Q16" s="130"/>
      <c r="R16" s="130"/>
      <c r="S16" s="130"/>
      <c r="T16" s="130"/>
      <c r="U16" s="130">
        <f t="shared" si="1"/>
        <v>23</v>
      </c>
      <c r="V16" s="130">
        <f t="shared" si="1"/>
        <v>131</v>
      </c>
      <c r="W16" s="130">
        <f t="shared" si="1"/>
        <v>45</v>
      </c>
      <c r="X16" s="130">
        <f t="shared" si="1"/>
        <v>50</v>
      </c>
      <c r="Y16" s="130"/>
      <c r="Z16" s="130"/>
      <c r="AA16" s="130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31"/>
      <c r="AU16" s="131"/>
      <c r="AV16" s="131"/>
    </row>
    <row r="17" spans="1:48" ht="16.5" customHeight="1">
      <c r="A17" s="128"/>
      <c r="B17" s="189"/>
      <c r="C17" s="132" t="s">
        <v>24</v>
      </c>
      <c r="D17" s="130">
        <v>100</v>
      </c>
      <c r="E17" s="132"/>
      <c r="F17" s="132">
        <f>100*F16/249</f>
        <v>11.646586345381525</v>
      </c>
      <c r="G17" s="132">
        <f aca="true" t="shared" si="2" ref="G17:X17">100*G16/249</f>
        <v>70.68273092369478</v>
      </c>
      <c r="H17" s="132"/>
      <c r="I17" s="132">
        <f t="shared" si="2"/>
        <v>17.670682730923694</v>
      </c>
      <c r="J17" s="132"/>
      <c r="K17" s="132"/>
      <c r="L17" s="132">
        <f t="shared" si="2"/>
        <v>14.056224899598394</v>
      </c>
      <c r="M17" s="132">
        <f t="shared" si="2"/>
        <v>23.29317269076305</v>
      </c>
      <c r="N17" s="132">
        <f t="shared" si="2"/>
        <v>31.325301204819276</v>
      </c>
      <c r="O17" s="132">
        <f t="shared" si="2"/>
        <v>26.907630522088354</v>
      </c>
      <c r="P17" s="132">
        <f t="shared" si="2"/>
        <v>4.417670682730924</v>
      </c>
      <c r="Q17" s="132"/>
      <c r="R17" s="132"/>
      <c r="S17" s="132"/>
      <c r="T17" s="132"/>
      <c r="U17" s="132">
        <f t="shared" si="2"/>
        <v>9.236947791164658</v>
      </c>
      <c r="V17" s="132">
        <f t="shared" si="2"/>
        <v>52.610441767068274</v>
      </c>
      <c r="W17" s="132">
        <f t="shared" si="2"/>
        <v>18.072289156626507</v>
      </c>
      <c r="X17" s="132">
        <f t="shared" si="2"/>
        <v>20.080321285140563</v>
      </c>
      <c r="Y17" s="132"/>
      <c r="Z17" s="132"/>
      <c r="AA17" s="132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31"/>
      <c r="AU17" s="131"/>
      <c r="AV17" s="131"/>
    </row>
    <row r="18" spans="1:48" ht="16.5" customHeight="1">
      <c r="A18" s="120">
        <v>7</v>
      </c>
      <c r="B18" s="198" t="s">
        <v>51</v>
      </c>
      <c r="C18" s="133" t="s">
        <v>52</v>
      </c>
      <c r="D18" s="133">
        <f aca="true" t="shared" si="3" ref="D18:D25">SUM(T18:AA18)</f>
        <v>45</v>
      </c>
      <c r="E18" s="133"/>
      <c r="F18" s="133">
        <v>2</v>
      </c>
      <c r="G18" s="133">
        <v>32</v>
      </c>
      <c r="H18" s="133"/>
      <c r="I18" s="133">
        <v>10</v>
      </c>
      <c r="J18" s="133">
        <v>1</v>
      </c>
      <c r="K18" s="133"/>
      <c r="L18" s="133"/>
      <c r="M18" s="133">
        <v>7</v>
      </c>
      <c r="N18" s="133">
        <v>14</v>
      </c>
      <c r="O18" s="133">
        <v>19</v>
      </c>
      <c r="P18" s="133">
        <v>4</v>
      </c>
      <c r="Q18" s="133">
        <v>1</v>
      </c>
      <c r="R18" s="133"/>
      <c r="S18" s="133"/>
      <c r="T18" s="133"/>
      <c r="U18" s="133">
        <v>1</v>
      </c>
      <c r="V18" s="133">
        <v>18</v>
      </c>
      <c r="W18" s="133">
        <v>13</v>
      </c>
      <c r="X18" s="133">
        <v>12</v>
      </c>
      <c r="Y18" s="133">
        <v>1</v>
      </c>
      <c r="Z18" s="133"/>
      <c r="AA18" s="133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31"/>
      <c r="AU18" s="131"/>
      <c r="AV18" s="131"/>
    </row>
    <row r="19" spans="1:48" ht="16.5" customHeight="1">
      <c r="A19" s="120">
        <v>8</v>
      </c>
      <c r="B19" s="189"/>
      <c r="C19" s="133" t="s">
        <v>53</v>
      </c>
      <c r="D19" s="133">
        <f t="shared" si="3"/>
        <v>45</v>
      </c>
      <c r="E19" s="133"/>
      <c r="F19" s="133"/>
      <c r="G19" s="133">
        <v>31</v>
      </c>
      <c r="H19" s="133"/>
      <c r="I19" s="133">
        <v>13</v>
      </c>
      <c r="J19" s="133">
        <v>1</v>
      </c>
      <c r="K19" s="133"/>
      <c r="L19" s="133">
        <v>1</v>
      </c>
      <c r="M19" s="133">
        <v>4</v>
      </c>
      <c r="N19" s="133">
        <v>22</v>
      </c>
      <c r="O19" s="133">
        <v>16</v>
      </c>
      <c r="P19" s="133">
        <v>2</v>
      </c>
      <c r="Q19" s="133"/>
      <c r="R19" s="133"/>
      <c r="S19" s="133"/>
      <c r="T19" s="133"/>
      <c r="U19" s="133"/>
      <c r="V19" s="133">
        <v>22</v>
      </c>
      <c r="W19" s="133">
        <v>8</v>
      </c>
      <c r="X19" s="133">
        <v>14</v>
      </c>
      <c r="Y19" s="133">
        <v>1</v>
      </c>
      <c r="Z19" s="133"/>
      <c r="AA19" s="133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31"/>
      <c r="AU19" s="131"/>
      <c r="AV19" s="131"/>
    </row>
    <row r="20" spans="1:48" ht="16.5" customHeight="1">
      <c r="A20" s="120">
        <v>9</v>
      </c>
      <c r="B20" s="189"/>
      <c r="C20" s="133" t="s">
        <v>54</v>
      </c>
      <c r="D20" s="133">
        <f>SUM(T20:AA20)</f>
        <v>47</v>
      </c>
      <c r="E20" s="133"/>
      <c r="F20" s="133">
        <v>1</v>
      </c>
      <c r="G20" s="133">
        <v>37</v>
      </c>
      <c r="H20" s="133"/>
      <c r="I20" s="133">
        <v>9</v>
      </c>
      <c r="J20" s="133"/>
      <c r="K20" s="133"/>
      <c r="L20" s="133">
        <v>2</v>
      </c>
      <c r="M20" s="133">
        <v>8</v>
      </c>
      <c r="N20" s="133">
        <v>24</v>
      </c>
      <c r="O20" s="133">
        <v>9</v>
      </c>
      <c r="P20" s="133">
        <v>4</v>
      </c>
      <c r="Q20" s="133"/>
      <c r="R20" s="133"/>
      <c r="S20" s="133"/>
      <c r="T20" s="133"/>
      <c r="U20" s="133">
        <v>1</v>
      </c>
      <c r="V20" s="133">
        <v>29</v>
      </c>
      <c r="W20" s="133">
        <v>6</v>
      </c>
      <c r="X20" s="133">
        <v>11</v>
      </c>
      <c r="Y20" s="133"/>
      <c r="Z20" s="133"/>
      <c r="AA20" s="133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34"/>
      <c r="AU20" s="134"/>
      <c r="AV20" s="134"/>
    </row>
    <row r="21" spans="1:48" ht="16.5" customHeight="1">
      <c r="A21" s="120">
        <v>10</v>
      </c>
      <c r="B21" s="189"/>
      <c r="C21" s="133" t="s">
        <v>55</v>
      </c>
      <c r="D21" s="133">
        <f t="shared" si="3"/>
        <v>47</v>
      </c>
      <c r="E21" s="133"/>
      <c r="F21" s="133"/>
      <c r="G21" s="133">
        <v>29</v>
      </c>
      <c r="H21" s="133"/>
      <c r="I21" s="133">
        <v>17</v>
      </c>
      <c r="J21" s="133">
        <v>1</v>
      </c>
      <c r="K21" s="133"/>
      <c r="L21" s="133">
        <v>5</v>
      </c>
      <c r="M21" s="133">
        <v>7</v>
      </c>
      <c r="N21" s="133">
        <v>13</v>
      </c>
      <c r="O21" s="133">
        <v>16</v>
      </c>
      <c r="P21" s="133">
        <v>5</v>
      </c>
      <c r="Q21" s="133">
        <v>1</v>
      </c>
      <c r="R21" s="133"/>
      <c r="S21" s="133"/>
      <c r="T21" s="133"/>
      <c r="U21" s="133"/>
      <c r="V21" s="133">
        <v>19</v>
      </c>
      <c r="W21" s="133">
        <v>9</v>
      </c>
      <c r="X21" s="133">
        <v>18</v>
      </c>
      <c r="Y21" s="133">
        <v>1</v>
      </c>
      <c r="Z21" s="133"/>
      <c r="AA21" s="133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34"/>
      <c r="AU21" s="134"/>
      <c r="AV21" s="134"/>
    </row>
    <row r="22" spans="1:48" ht="16.5" customHeight="1">
      <c r="A22" s="120">
        <v>11</v>
      </c>
      <c r="B22" s="189"/>
      <c r="C22" s="133" t="s">
        <v>56</v>
      </c>
      <c r="D22" s="133">
        <f t="shared" si="3"/>
        <v>46</v>
      </c>
      <c r="E22" s="133"/>
      <c r="F22" s="133">
        <v>3</v>
      </c>
      <c r="G22" s="133">
        <v>34</v>
      </c>
      <c r="H22" s="133"/>
      <c r="I22" s="133">
        <v>8</v>
      </c>
      <c r="J22" s="133">
        <v>1</v>
      </c>
      <c r="K22" s="133"/>
      <c r="L22" s="133">
        <v>2</v>
      </c>
      <c r="M22" s="133">
        <v>16</v>
      </c>
      <c r="N22" s="133">
        <v>13</v>
      </c>
      <c r="O22" s="133">
        <v>14</v>
      </c>
      <c r="P22" s="133">
        <v>1</v>
      </c>
      <c r="Q22" s="133"/>
      <c r="R22" s="133"/>
      <c r="S22" s="133"/>
      <c r="T22" s="133"/>
      <c r="U22" s="133">
        <v>2</v>
      </c>
      <c r="V22" s="133">
        <v>26</v>
      </c>
      <c r="W22" s="133">
        <v>9</v>
      </c>
      <c r="X22" s="133">
        <v>8</v>
      </c>
      <c r="Y22" s="133">
        <v>1</v>
      </c>
      <c r="Z22" s="133"/>
      <c r="AA22" s="133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31"/>
      <c r="AU22" s="131"/>
      <c r="AV22" s="131"/>
    </row>
    <row r="23" spans="1:48" ht="16.5" customHeight="1">
      <c r="A23" s="120">
        <v>12</v>
      </c>
      <c r="B23" s="189"/>
      <c r="C23" s="133" t="s">
        <v>57</v>
      </c>
      <c r="D23" s="133">
        <f t="shared" si="3"/>
        <v>47</v>
      </c>
      <c r="E23" s="133"/>
      <c r="F23" s="133"/>
      <c r="G23" s="133">
        <v>32</v>
      </c>
      <c r="H23" s="133"/>
      <c r="I23" s="133">
        <v>13</v>
      </c>
      <c r="J23" s="133">
        <v>2</v>
      </c>
      <c r="K23" s="133"/>
      <c r="L23" s="133">
        <v>4</v>
      </c>
      <c r="M23" s="133">
        <v>8</v>
      </c>
      <c r="N23" s="133">
        <v>13</v>
      </c>
      <c r="O23" s="133">
        <v>18</v>
      </c>
      <c r="P23" s="133">
        <v>4</v>
      </c>
      <c r="Q23" s="133"/>
      <c r="R23" s="133"/>
      <c r="S23" s="133"/>
      <c r="T23" s="133"/>
      <c r="U23" s="133"/>
      <c r="V23" s="133">
        <v>16</v>
      </c>
      <c r="W23" s="133">
        <v>14</v>
      </c>
      <c r="X23" s="133">
        <v>15</v>
      </c>
      <c r="Y23" s="133">
        <v>2</v>
      </c>
      <c r="Z23" s="133"/>
      <c r="AA23" s="133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31"/>
      <c r="AU23" s="131"/>
      <c r="AV23" s="131"/>
    </row>
    <row r="24" spans="1:48" ht="16.5" customHeight="1">
      <c r="A24" s="120">
        <v>13</v>
      </c>
      <c r="B24" s="189"/>
      <c r="C24" s="133" t="s">
        <v>58</v>
      </c>
      <c r="D24" s="133">
        <f t="shared" si="3"/>
        <v>43</v>
      </c>
      <c r="E24" s="133"/>
      <c r="F24" s="133">
        <v>2</v>
      </c>
      <c r="G24" s="133">
        <v>27</v>
      </c>
      <c r="H24" s="133"/>
      <c r="I24" s="133">
        <v>13</v>
      </c>
      <c r="J24" s="133">
        <v>1</v>
      </c>
      <c r="K24" s="133"/>
      <c r="L24" s="133"/>
      <c r="M24" s="133"/>
      <c r="N24" s="133">
        <v>6</v>
      </c>
      <c r="O24" s="133">
        <v>21</v>
      </c>
      <c r="P24" s="133">
        <v>16</v>
      </c>
      <c r="Q24" s="133"/>
      <c r="R24" s="133"/>
      <c r="S24" s="133"/>
      <c r="T24" s="133"/>
      <c r="U24" s="133"/>
      <c r="V24" s="133">
        <v>4</v>
      </c>
      <c r="W24" s="133">
        <v>14</v>
      </c>
      <c r="X24" s="133">
        <v>24</v>
      </c>
      <c r="Y24" s="133">
        <v>1</v>
      </c>
      <c r="Z24" s="133"/>
      <c r="AA24" s="133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31"/>
      <c r="AU24" s="131"/>
      <c r="AV24" s="131"/>
    </row>
    <row r="25" spans="1:48" ht="16.5" customHeight="1">
      <c r="A25" s="120">
        <v>14</v>
      </c>
      <c r="B25" s="189"/>
      <c r="C25" s="133" t="s">
        <v>59</v>
      </c>
      <c r="D25" s="133">
        <f t="shared" si="3"/>
        <v>50</v>
      </c>
      <c r="E25" s="133"/>
      <c r="F25" s="133"/>
      <c r="G25" s="133">
        <v>34</v>
      </c>
      <c r="H25" s="133"/>
      <c r="I25" s="133">
        <v>16</v>
      </c>
      <c r="J25" s="133"/>
      <c r="K25" s="133"/>
      <c r="L25" s="133"/>
      <c r="M25" s="133">
        <v>7</v>
      </c>
      <c r="N25" s="133">
        <v>13</v>
      </c>
      <c r="O25" s="133">
        <v>19</v>
      </c>
      <c r="P25" s="133">
        <v>11</v>
      </c>
      <c r="Q25" s="133"/>
      <c r="R25" s="133"/>
      <c r="S25" s="133"/>
      <c r="T25" s="133"/>
      <c r="U25" s="133"/>
      <c r="V25" s="133">
        <v>15</v>
      </c>
      <c r="W25" s="133">
        <v>14</v>
      </c>
      <c r="X25" s="133">
        <v>21</v>
      </c>
      <c r="Y25" s="133"/>
      <c r="Z25" s="133"/>
      <c r="AA25" s="133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34"/>
      <c r="AU25" s="134"/>
      <c r="AV25" s="134"/>
    </row>
    <row r="26" spans="1:48" ht="16.5" customHeight="1">
      <c r="A26" s="128"/>
      <c r="B26" s="189"/>
      <c r="C26" s="129" t="s">
        <v>23</v>
      </c>
      <c r="D26" s="135">
        <f>SUM(L26:S26)</f>
        <v>370</v>
      </c>
      <c r="E26" s="135"/>
      <c r="F26" s="135">
        <f>SUM(F18:F25)</f>
        <v>8</v>
      </c>
      <c r="G26" s="135">
        <f>SUM(G18:G25)</f>
        <v>256</v>
      </c>
      <c r="H26" s="135"/>
      <c r="I26" s="135">
        <f>SUM(I18:I25)</f>
        <v>99</v>
      </c>
      <c r="J26" s="135">
        <f>SUM(J18:J25)</f>
        <v>7</v>
      </c>
      <c r="K26" s="135"/>
      <c r="L26" s="135">
        <f aca="true" t="shared" si="4" ref="L26:Q26">SUM(L18:L25)</f>
        <v>14</v>
      </c>
      <c r="M26" s="135">
        <f t="shared" si="4"/>
        <v>57</v>
      </c>
      <c r="N26" s="135">
        <f t="shared" si="4"/>
        <v>118</v>
      </c>
      <c r="O26" s="135">
        <f t="shared" si="4"/>
        <v>132</v>
      </c>
      <c r="P26" s="135">
        <f t="shared" si="4"/>
        <v>47</v>
      </c>
      <c r="Q26" s="135">
        <f t="shared" si="4"/>
        <v>2</v>
      </c>
      <c r="R26" s="135"/>
      <c r="S26" s="135"/>
      <c r="T26" s="135"/>
      <c r="U26" s="135">
        <f>SUM(U18:U25)</f>
        <v>4</v>
      </c>
      <c r="V26" s="135">
        <f>SUM(V18:V25)</f>
        <v>149</v>
      </c>
      <c r="W26" s="135">
        <f>SUM(W18:W25)</f>
        <v>87</v>
      </c>
      <c r="X26" s="135">
        <f>SUM(X18:X25)</f>
        <v>123</v>
      </c>
      <c r="Y26" s="135">
        <f>SUM(Y18:Y25)</f>
        <v>7</v>
      </c>
      <c r="Z26" s="135"/>
      <c r="AA26" s="13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31"/>
      <c r="AU26" s="131"/>
      <c r="AV26" s="131"/>
    </row>
    <row r="27" spans="1:48" ht="16.5" customHeight="1">
      <c r="A27" s="128"/>
      <c r="B27" s="189"/>
      <c r="C27" s="132" t="s">
        <v>24</v>
      </c>
      <c r="D27" s="130">
        <v>100</v>
      </c>
      <c r="E27" s="132"/>
      <c r="F27" s="132">
        <f>100*F26/370</f>
        <v>2.1621621621621623</v>
      </c>
      <c r="G27" s="132">
        <f aca="true" t="shared" si="5" ref="G27:Y27">100*G26/370</f>
        <v>69.1891891891892</v>
      </c>
      <c r="H27" s="132"/>
      <c r="I27" s="132">
        <f t="shared" si="5"/>
        <v>26.756756756756758</v>
      </c>
      <c r="J27" s="132">
        <f t="shared" si="5"/>
        <v>1.8918918918918919</v>
      </c>
      <c r="K27" s="132"/>
      <c r="L27" s="132">
        <f t="shared" si="5"/>
        <v>3.7837837837837838</v>
      </c>
      <c r="M27" s="132">
        <f t="shared" si="5"/>
        <v>15.405405405405405</v>
      </c>
      <c r="N27" s="132">
        <f t="shared" si="5"/>
        <v>31.89189189189189</v>
      </c>
      <c r="O27" s="132">
        <f t="shared" si="5"/>
        <v>35.67567567567568</v>
      </c>
      <c r="P27" s="132">
        <f t="shared" si="5"/>
        <v>12.702702702702704</v>
      </c>
      <c r="Q27" s="132">
        <f t="shared" si="5"/>
        <v>0.5405405405405406</v>
      </c>
      <c r="R27" s="132"/>
      <c r="S27" s="132"/>
      <c r="T27" s="132"/>
      <c r="U27" s="132">
        <f t="shared" si="5"/>
        <v>1.0810810810810811</v>
      </c>
      <c r="V27" s="132">
        <f t="shared" si="5"/>
        <v>40.270270270270274</v>
      </c>
      <c r="W27" s="132">
        <f t="shared" si="5"/>
        <v>23.513513513513512</v>
      </c>
      <c r="X27" s="132">
        <f t="shared" si="5"/>
        <v>33.24324324324324</v>
      </c>
      <c r="Y27" s="132">
        <f t="shared" si="5"/>
        <v>1.8918918918918919</v>
      </c>
      <c r="Z27" s="132"/>
      <c r="AA27" s="132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31"/>
      <c r="AU27" s="131"/>
      <c r="AV27" s="131"/>
    </row>
    <row r="28" spans="1:48" ht="16.5" customHeight="1">
      <c r="A28" s="199" t="s">
        <v>60</v>
      </c>
      <c r="B28" s="189"/>
      <c r="C28" s="189"/>
      <c r="D28" s="130">
        <f>D16+D26</f>
        <v>619</v>
      </c>
      <c r="E28" s="130"/>
      <c r="F28" s="130">
        <f aca="true" t="shared" si="6" ref="F28:Y28">F16+F26</f>
        <v>37</v>
      </c>
      <c r="G28" s="130">
        <f t="shared" si="6"/>
        <v>432</v>
      </c>
      <c r="H28" s="130"/>
      <c r="I28" s="130">
        <f t="shared" si="6"/>
        <v>143</v>
      </c>
      <c r="J28" s="130">
        <f t="shared" si="6"/>
        <v>7</v>
      </c>
      <c r="K28" s="130"/>
      <c r="L28" s="130">
        <f>L16+L26</f>
        <v>49</v>
      </c>
      <c r="M28" s="130">
        <f t="shared" si="6"/>
        <v>115</v>
      </c>
      <c r="N28" s="130">
        <f t="shared" si="6"/>
        <v>196</v>
      </c>
      <c r="O28" s="130">
        <f t="shared" si="6"/>
        <v>199</v>
      </c>
      <c r="P28" s="130">
        <f t="shared" si="6"/>
        <v>58</v>
      </c>
      <c r="Q28" s="130">
        <f t="shared" si="6"/>
        <v>2</v>
      </c>
      <c r="R28" s="130"/>
      <c r="S28" s="130"/>
      <c r="T28" s="130"/>
      <c r="U28" s="130">
        <f t="shared" si="6"/>
        <v>27</v>
      </c>
      <c r="V28" s="130">
        <f t="shared" si="6"/>
        <v>280</v>
      </c>
      <c r="W28" s="130">
        <f t="shared" si="6"/>
        <v>132</v>
      </c>
      <c r="X28" s="130">
        <f t="shared" si="6"/>
        <v>173</v>
      </c>
      <c r="Y28" s="130">
        <f t="shared" si="6"/>
        <v>7</v>
      </c>
      <c r="Z28" s="130"/>
      <c r="AA28" s="130"/>
      <c r="AB28" s="136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138"/>
      <c r="AV28" s="138"/>
    </row>
    <row r="29" spans="1:48" ht="16.5" customHeight="1">
      <c r="A29" s="200" t="s">
        <v>24</v>
      </c>
      <c r="B29" s="189"/>
      <c r="C29" s="189"/>
      <c r="D29" s="139">
        <v>100</v>
      </c>
      <c r="E29" s="140"/>
      <c r="F29" s="140">
        <f>100*F28/619</f>
        <v>5.977382875605816</v>
      </c>
      <c r="G29" s="140">
        <f aca="true" t="shared" si="7" ref="G29:Y29">100*G28/619</f>
        <v>69.78998384491115</v>
      </c>
      <c r="H29" s="140"/>
      <c r="I29" s="140">
        <f t="shared" si="7"/>
        <v>23.101777059773827</v>
      </c>
      <c r="J29" s="140">
        <f t="shared" si="7"/>
        <v>1.1308562197092085</v>
      </c>
      <c r="K29" s="140"/>
      <c r="L29" s="140">
        <f t="shared" si="7"/>
        <v>7.915993537964459</v>
      </c>
      <c r="M29" s="140">
        <f t="shared" si="7"/>
        <v>18.578352180936996</v>
      </c>
      <c r="N29" s="140">
        <f t="shared" si="7"/>
        <v>31.663974151857836</v>
      </c>
      <c r="O29" s="140">
        <f t="shared" si="7"/>
        <v>32.14862681744749</v>
      </c>
      <c r="P29" s="140">
        <f t="shared" si="7"/>
        <v>9.369951534733442</v>
      </c>
      <c r="Q29" s="140">
        <f t="shared" si="7"/>
        <v>0.32310177705977383</v>
      </c>
      <c r="R29" s="140"/>
      <c r="S29" s="140"/>
      <c r="T29" s="140"/>
      <c r="U29" s="140">
        <f t="shared" si="7"/>
        <v>4.361873990306947</v>
      </c>
      <c r="V29" s="140">
        <f t="shared" si="7"/>
        <v>45.23424878836833</v>
      </c>
      <c r="W29" s="140">
        <f t="shared" si="7"/>
        <v>21.324717285945074</v>
      </c>
      <c r="X29" s="140">
        <f t="shared" si="7"/>
        <v>27.948303715670438</v>
      </c>
      <c r="Y29" s="140">
        <f t="shared" si="7"/>
        <v>1.1308562197092085</v>
      </c>
      <c r="Z29" s="140"/>
      <c r="AA29" s="140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2"/>
      <c r="AU29" s="142"/>
      <c r="AV29" s="142"/>
    </row>
    <row r="30" spans="1:49" ht="16.5" customHeight="1">
      <c r="A30" s="143">
        <v>15</v>
      </c>
      <c r="B30" s="188" t="s">
        <v>20</v>
      </c>
      <c r="C30" s="143" t="s">
        <v>21</v>
      </c>
      <c r="D30" s="143">
        <f>SUM(L30:S30)</f>
        <v>28</v>
      </c>
      <c r="E30" s="143">
        <v>4</v>
      </c>
      <c r="F30" s="143">
        <v>8</v>
      </c>
      <c r="G30" s="143">
        <v>14</v>
      </c>
      <c r="H30" s="143"/>
      <c r="I30" s="143"/>
      <c r="J30" s="143">
        <v>2</v>
      </c>
      <c r="K30" s="143"/>
      <c r="L30" s="143"/>
      <c r="M30" s="143">
        <v>2</v>
      </c>
      <c r="N30" s="143">
        <v>9</v>
      </c>
      <c r="O30" s="144">
        <v>9</v>
      </c>
      <c r="P30" s="143">
        <v>7</v>
      </c>
      <c r="Q30" s="143">
        <v>1</v>
      </c>
      <c r="R30" s="143"/>
      <c r="S30" s="143"/>
      <c r="T30" s="143"/>
      <c r="U30" s="143">
        <v>2</v>
      </c>
      <c r="V30" s="143">
        <v>9</v>
      </c>
      <c r="W30" s="143">
        <v>9</v>
      </c>
      <c r="X30" s="143">
        <v>5</v>
      </c>
      <c r="Y30" s="143">
        <v>3</v>
      </c>
      <c r="Z30" s="143"/>
      <c r="AA30" s="143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45"/>
      <c r="AS30" s="145"/>
      <c r="AT30" s="145"/>
      <c r="AU30" s="145"/>
      <c r="AV30" s="146"/>
      <c r="AW30" s="146"/>
    </row>
    <row r="31" spans="1:49" ht="16.5" customHeight="1">
      <c r="A31" s="143">
        <v>16</v>
      </c>
      <c r="B31" s="189"/>
      <c r="C31" s="143" t="s">
        <v>22</v>
      </c>
      <c r="D31" s="143">
        <f aca="true" t="shared" si="8" ref="D31">SUM(L31:S31)</f>
        <v>30</v>
      </c>
      <c r="E31" s="143"/>
      <c r="F31" s="143">
        <v>1</v>
      </c>
      <c r="G31" s="143">
        <v>17</v>
      </c>
      <c r="H31" s="143"/>
      <c r="I31" s="143">
        <v>11</v>
      </c>
      <c r="J31" s="143">
        <v>1</v>
      </c>
      <c r="K31" s="143"/>
      <c r="L31" s="143">
        <v>1</v>
      </c>
      <c r="M31" s="143">
        <v>3</v>
      </c>
      <c r="N31" s="143">
        <v>8</v>
      </c>
      <c r="O31" s="144">
        <v>10</v>
      </c>
      <c r="P31" s="143">
        <v>8</v>
      </c>
      <c r="Q31" s="143"/>
      <c r="R31" s="143"/>
      <c r="S31" s="143"/>
      <c r="T31" s="143"/>
      <c r="U31" s="143"/>
      <c r="V31" s="143">
        <v>10</v>
      </c>
      <c r="W31" s="143">
        <v>4</v>
      </c>
      <c r="X31" s="143">
        <v>15</v>
      </c>
      <c r="Y31" s="143">
        <v>1</v>
      </c>
      <c r="Z31" s="143"/>
      <c r="AA31" s="143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45"/>
      <c r="AS31" s="145"/>
      <c r="AT31" s="145"/>
      <c r="AU31" s="145"/>
      <c r="AV31" s="146"/>
      <c r="AW31" s="146"/>
    </row>
    <row r="32" spans="1:49" ht="16.5" customHeight="1">
      <c r="A32" s="147"/>
      <c r="B32" s="189"/>
      <c r="C32" s="166" t="s">
        <v>23</v>
      </c>
      <c r="D32" s="148">
        <f>D30+D31</f>
        <v>58</v>
      </c>
      <c r="E32" s="148">
        <f aca="true" t="shared" si="9" ref="E32:J32">E30+E31</f>
        <v>4</v>
      </c>
      <c r="F32" s="148">
        <f t="shared" si="9"/>
        <v>9</v>
      </c>
      <c r="G32" s="148">
        <f t="shared" si="9"/>
        <v>31</v>
      </c>
      <c r="H32" s="148"/>
      <c r="I32" s="148">
        <f t="shared" si="9"/>
        <v>11</v>
      </c>
      <c r="J32" s="148">
        <f t="shared" si="9"/>
        <v>3</v>
      </c>
      <c r="K32" s="148"/>
      <c r="L32" s="148">
        <f>SUM(L30:L31)</f>
        <v>1</v>
      </c>
      <c r="M32" s="148">
        <f aca="true" t="shared" si="10" ref="M32:Q32">SUM(M30:M31)</f>
        <v>5</v>
      </c>
      <c r="N32" s="148">
        <f t="shared" si="10"/>
        <v>17</v>
      </c>
      <c r="O32" s="148">
        <f t="shared" si="10"/>
        <v>19</v>
      </c>
      <c r="P32" s="148">
        <f>SUM(P30:P31)</f>
        <v>15</v>
      </c>
      <c r="Q32" s="148">
        <f t="shared" si="10"/>
        <v>1</v>
      </c>
      <c r="R32" s="148"/>
      <c r="S32" s="148"/>
      <c r="T32" s="148"/>
      <c r="U32" s="148">
        <f>SUM(U30:U31)</f>
        <v>2</v>
      </c>
      <c r="V32" s="148">
        <f aca="true" t="shared" si="11" ref="V32:Y32">SUM(V30:V31)</f>
        <v>19</v>
      </c>
      <c r="W32" s="148">
        <f t="shared" si="11"/>
        <v>13</v>
      </c>
      <c r="X32" s="148">
        <f t="shared" si="11"/>
        <v>20</v>
      </c>
      <c r="Y32" s="148">
        <f t="shared" si="11"/>
        <v>4</v>
      </c>
      <c r="Z32" s="148"/>
      <c r="AA32" s="148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8"/>
      <c r="AS32" s="138"/>
      <c r="AT32" s="138"/>
      <c r="AU32" s="138"/>
      <c r="AV32" s="149"/>
      <c r="AW32" s="149"/>
    </row>
    <row r="33" spans="1:49" ht="16.5" customHeight="1">
      <c r="A33" s="150"/>
      <c r="B33" s="189"/>
      <c r="C33" s="168" t="s">
        <v>24</v>
      </c>
      <c r="D33" s="151">
        <v>100</v>
      </c>
      <c r="E33" s="168">
        <f>100*E32/58</f>
        <v>6.896551724137931</v>
      </c>
      <c r="F33" s="168">
        <f aca="true" t="shared" si="12" ref="F33:Y33">100*F32/58</f>
        <v>15.517241379310345</v>
      </c>
      <c r="G33" s="168">
        <f t="shared" si="12"/>
        <v>53.44827586206897</v>
      </c>
      <c r="H33" s="168"/>
      <c r="I33" s="168">
        <f t="shared" si="12"/>
        <v>18.96551724137931</v>
      </c>
      <c r="J33" s="168">
        <f t="shared" si="12"/>
        <v>5.172413793103448</v>
      </c>
      <c r="K33" s="168"/>
      <c r="L33" s="168"/>
      <c r="M33" s="168">
        <f t="shared" si="12"/>
        <v>8.620689655172415</v>
      </c>
      <c r="N33" s="168">
        <f t="shared" si="12"/>
        <v>29.310344827586206</v>
      </c>
      <c r="O33" s="168">
        <f t="shared" si="12"/>
        <v>32.758620689655174</v>
      </c>
      <c r="P33" s="168">
        <f t="shared" si="12"/>
        <v>25.862068965517242</v>
      </c>
      <c r="Q33" s="168">
        <f t="shared" si="12"/>
        <v>1.7241379310344827</v>
      </c>
      <c r="R33" s="168"/>
      <c r="S33" s="168"/>
      <c r="T33" s="168"/>
      <c r="U33" s="168"/>
      <c r="V33" s="168">
        <f t="shared" si="12"/>
        <v>32.758620689655174</v>
      </c>
      <c r="W33" s="168">
        <f t="shared" si="12"/>
        <v>22.413793103448278</v>
      </c>
      <c r="X33" s="168">
        <f t="shared" si="12"/>
        <v>34.48275862068966</v>
      </c>
      <c r="Y33" s="168">
        <f t="shared" si="12"/>
        <v>6.896551724137931</v>
      </c>
      <c r="Z33" s="168"/>
      <c r="AA33" s="168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2"/>
      <c r="AS33" s="142"/>
      <c r="AT33" s="142"/>
      <c r="AU33" s="142"/>
      <c r="AV33" s="152"/>
      <c r="AW33" s="152"/>
    </row>
    <row r="34" spans="1:49" ht="16.5" customHeight="1">
      <c r="A34" s="143">
        <v>17</v>
      </c>
      <c r="B34" s="188" t="s">
        <v>25</v>
      </c>
      <c r="C34" s="143" t="s">
        <v>26</v>
      </c>
      <c r="D34" s="143">
        <f aca="true" t="shared" si="13" ref="D34:D35">SUM(E34:K34)</f>
        <v>13</v>
      </c>
      <c r="E34" s="143">
        <v>2</v>
      </c>
      <c r="F34" s="143">
        <v>8</v>
      </c>
      <c r="G34" s="143">
        <v>2</v>
      </c>
      <c r="H34" s="143"/>
      <c r="I34" s="143"/>
      <c r="J34" s="143">
        <v>1</v>
      </c>
      <c r="K34" s="143"/>
      <c r="L34" s="143"/>
      <c r="M34" s="143">
        <v>2</v>
      </c>
      <c r="N34" s="143">
        <v>4</v>
      </c>
      <c r="O34" s="144">
        <v>5</v>
      </c>
      <c r="P34" s="143">
        <v>2</v>
      </c>
      <c r="Q34" s="143"/>
      <c r="R34" s="143"/>
      <c r="S34" s="143"/>
      <c r="T34" s="143"/>
      <c r="U34" s="143">
        <v>1</v>
      </c>
      <c r="V34" s="143">
        <v>5</v>
      </c>
      <c r="W34" s="143">
        <v>5</v>
      </c>
      <c r="X34" s="143">
        <v>1</v>
      </c>
      <c r="Y34" s="143">
        <v>1</v>
      </c>
      <c r="Z34" s="143"/>
      <c r="AA34" s="143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45"/>
      <c r="AS34" s="145"/>
      <c r="AT34" s="145"/>
      <c r="AU34" s="145"/>
      <c r="AV34" s="146"/>
      <c r="AW34" s="146"/>
    </row>
    <row r="35" spans="1:49" ht="16.5" customHeight="1">
      <c r="A35" s="143">
        <v>18</v>
      </c>
      <c r="B35" s="189"/>
      <c r="C35" s="143" t="s">
        <v>27</v>
      </c>
      <c r="D35" s="143">
        <f t="shared" si="13"/>
        <v>15</v>
      </c>
      <c r="E35" s="143"/>
      <c r="F35" s="143"/>
      <c r="G35" s="143">
        <v>4</v>
      </c>
      <c r="H35" s="143"/>
      <c r="I35" s="143">
        <v>6</v>
      </c>
      <c r="J35" s="143">
        <v>5</v>
      </c>
      <c r="K35" s="143"/>
      <c r="L35" s="143"/>
      <c r="M35" s="143">
        <v>4</v>
      </c>
      <c r="N35" s="143">
        <v>4</v>
      </c>
      <c r="O35" s="144">
        <v>1</v>
      </c>
      <c r="P35" s="143">
        <v>5</v>
      </c>
      <c r="Q35" s="143">
        <v>1</v>
      </c>
      <c r="R35" s="143"/>
      <c r="S35" s="143"/>
      <c r="T35" s="143"/>
      <c r="U35" s="143"/>
      <c r="V35" s="143">
        <v>3</v>
      </c>
      <c r="W35" s="143">
        <v>1</v>
      </c>
      <c r="X35" s="143">
        <v>6</v>
      </c>
      <c r="Y35" s="143">
        <v>5</v>
      </c>
      <c r="Z35" s="143"/>
      <c r="AA35" s="143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45"/>
      <c r="AS35" s="145"/>
      <c r="AT35" s="145"/>
      <c r="AU35" s="145"/>
      <c r="AV35" s="146"/>
      <c r="AW35" s="146"/>
    </row>
    <row r="36" spans="1:49" ht="16.5" customHeight="1">
      <c r="A36" s="147"/>
      <c r="B36" s="189"/>
      <c r="C36" s="166" t="s">
        <v>23</v>
      </c>
      <c r="D36" s="148">
        <f>SUM(D34:D35)</f>
        <v>28</v>
      </c>
      <c r="E36" s="148">
        <f>SUM(E34:E35)</f>
        <v>2</v>
      </c>
      <c r="F36" s="148">
        <f aca="true" t="shared" si="14" ref="F36:Y36">SUM(F34:F35)</f>
        <v>8</v>
      </c>
      <c r="G36" s="148">
        <f t="shared" si="14"/>
        <v>6</v>
      </c>
      <c r="H36" s="148"/>
      <c r="I36" s="148">
        <f t="shared" si="14"/>
        <v>6</v>
      </c>
      <c r="J36" s="148">
        <f t="shared" si="14"/>
        <v>6</v>
      </c>
      <c r="K36" s="148"/>
      <c r="L36" s="148"/>
      <c r="M36" s="148">
        <f t="shared" si="14"/>
        <v>6</v>
      </c>
      <c r="N36" s="148">
        <f t="shared" si="14"/>
        <v>8</v>
      </c>
      <c r="O36" s="148">
        <f t="shared" si="14"/>
        <v>6</v>
      </c>
      <c r="P36" s="148">
        <f>SUM(P34:P35)</f>
        <v>7</v>
      </c>
      <c r="Q36" s="148">
        <f t="shared" si="14"/>
        <v>1</v>
      </c>
      <c r="R36" s="148"/>
      <c r="S36" s="148"/>
      <c r="T36" s="148"/>
      <c r="U36" s="148">
        <f t="shared" si="14"/>
        <v>1</v>
      </c>
      <c r="V36" s="148">
        <f t="shared" si="14"/>
        <v>8</v>
      </c>
      <c r="W36" s="148">
        <f t="shared" si="14"/>
        <v>6</v>
      </c>
      <c r="X36" s="148">
        <f t="shared" si="14"/>
        <v>7</v>
      </c>
      <c r="Y36" s="148">
        <f t="shared" si="14"/>
        <v>6</v>
      </c>
      <c r="Z36" s="148"/>
      <c r="AA36" s="148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8"/>
      <c r="AS36" s="138"/>
      <c r="AT36" s="138"/>
      <c r="AU36" s="138"/>
      <c r="AV36" s="149"/>
      <c r="AW36" s="149"/>
    </row>
    <row r="37" spans="1:49" ht="16.5" customHeight="1">
      <c r="A37" s="153"/>
      <c r="B37" s="189"/>
      <c r="C37" s="168" t="s">
        <v>24</v>
      </c>
      <c r="D37" s="151">
        <v>100</v>
      </c>
      <c r="E37" s="153">
        <f>E36*100/28</f>
        <v>7.142857142857143</v>
      </c>
      <c r="F37" s="153">
        <f aca="true" t="shared" si="15" ref="F37:Y37">F36*100/28</f>
        <v>28.571428571428573</v>
      </c>
      <c r="G37" s="153">
        <f t="shared" si="15"/>
        <v>21.428571428571427</v>
      </c>
      <c r="H37" s="153"/>
      <c r="I37" s="153">
        <f t="shared" si="15"/>
        <v>21.428571428571427</v>
      </c>
      <c r="J37" s="153">
        <f t="shared" si="15"/>
        <v>21.428571428571427</v>
      </c>
      <c r="K37" s="153"/>
      <c r="L37" s="153"/>
      <c r="M37" s="153">
        <f t="shared" si="15"/>
        <v>21.428571428571427</v>
      </c>
      <c r="N37" s="153">
        <f t="shared" si="15"/>
        <v>28.571428571428573</v>
      </c>
      <c r="O37" s="153">
        <f t="shared" si="15"/>
        <v>21.428571428571427</v>
      </c>
      <c r="P37" s="153">
        <f t="shared" si="15"/>
        <v>25</v>
      </c>
      <c r="Q37" s="153">
        <f t="shared" si="15"/>
        <v>3.5714285714285716</v>
      </c>
      <c r="R37" s="153"/>
      <c r="S37" s="153"/>
      <c r="T37" s="153"/>
      <c r="U37" s="153">
        <f t="shared" si="15"/>
        <v>3.5714285714285716</v>
      </c>
      <c r="V37" s="153">
        <f t="shared" si="15"/>
        <v>28.571428571428573</v>
      </c>
      <c r="W37" s="153">
        <f t="shared" si="15"/>
        <v>21.428571428571427</v>
      </c>
      <c r="X37" s="153">
        <f t="shared" si="15"/>
        <v>25</v>
      </c>
      <c r="Y37" s="153">
        <f t="shared" si="15"/>
        <v>21.428571428571427</v>
      </c>
      <c r="Z37" s="153"/>
      <c r="AA37" s="153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5"/>
      <c r="AS37" s="155"/>
      <c r="AT37" s="155"/>
      <c r="AU37" s="155"/>
      <c r="AV37" s="156"/>
      <c r="AW37" s="156"/>
    </row>
    <row r="38" spans="1:49" ht="16.5" customHeight="1">
      <c r="A38" s="143">
        <v>19</v>
      </c>
      <c r="B38" s="188" t="s">
        <v>1096</v>
      </c>
      <c r="C38" s="143" t="s">
        <v>28</v>
      </c>
      <c r="D38" s="143">
        <f>SUM(L38:S38)</f>
        <v>65</v>
      </c>
      <c r="E38" s="143"/>
      <c r="F38" s="143">
        <v>11</v>
      </c>
      <c r="G38" s="143">
        <v>50</v>
      </c>
      <c r="H38" s="143"/>
      <c r="I38" s="143">
        <v>3</v>
      </c>
      <c r="J38" s="143">
        <v>1</v>
      </c>
      <c r="K38" s="143"/>
      <c r="L38" s="143">
        <v>8</v>
      </c>
      <c r="M38" s="143">
        <v>25</v>
      </c>
      <c r="N38" s="143">
        <v>24</v>
      </c>
      <c r="O38" s="144">
        <v>8</v>
      </c>
      <c r="P38" s="143"/>
      <c r="Q38" s="143"/>
      <c r="R38" s="143"/>
      <c r="S38" s="143"/>
      <c r="T38" s="143"/>
      <c r="U38" s="143">
        <v>8</v>
      </c>
      <c r="V38" s="143">
        <v>48</v>
      </c>
      <c r="W38" s="143">
        <v>5</v>
      </c>
      <c r="X38" s="143">
        <v>3</v>
      </c>
      <c r="Y38" s="143">
        <v>1</v>
      </c>
      <c r="Z38" s="143"/>
      <c r="AA38" s="143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45"/>
      <c r="AS38" s="145"/>
      <c r="AT38" s="145"/>
      <c r="AU38" s="145"/>
      <c r="AV38" s="146"/>
      <c r="AW38" s="146"/>
    </row>
    <row r="39" spans="1:49" ht="16.5" customHeight="1">
      <c r="A39" s="143">
        <v>20</v>
      </c>
      <c r="B39" s="189"/>
      <c r="C39" s="143" t="s">
        <v>29</v>
      </c>
      <c r="D39" s="143">
        <f>SUM(L39:S39)</f>
        <v>53</v>
      </c>
      <c r="E39" s="143"/>
      <c r="F39" s="143"/>
      <c r="G39" s="143">
        <v>19</v>
      </c>
      <c r="H39" s="143"/>
      <c r="I39" s="143">
        <v>26</v>
      </c>
      <c r="J39" s="143">
        <v>8</v>
      </c>
      <c r="K39" s="143"/>
      <c r="L39" s="143">
        <v>1</v>
      </c>
      <c r="M39" s="143">
        <v>9</v>
      </c>
      <c r="N39" s="143">
        <v>14</v>
      </c>
      <c r="O39" s="144">
        <v>20</v>
      </c>
      <c r="P39" s="143">
        <v>9</v>
      </c>
      <c r="Q39" s="143"/>
      <c r="R39" s="143"/>
      <c r="S39" s="143"/>
      <c r="T39" s="143"/>
      <c r="U39" s="143"/>
      <c r="V39" s="143">
        <v>14</v>
      </c>
      <c r="W39" s="143">
        <v>5</v>
      </c>
      <c r="X39" s="143">
        <v>26</v>
      </c>
      <c r="Y39" s="143">
        <v>8</v>
      </c>
      <c r="Z39" s="143"/>
      <c r="AA39" s="143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45"/>
      <c r="AS39" s="145"/>
      <c r="AT39" s="145"/>
      <c r="AU39" s="145"/>
      <c r="AV39" s="146"/>
      <c r="AW39" s="146"/>
    </row>
    <row r="40" spans="1:49" ht="16.5" customHeight="1">
      <c r="A40" s="147"/>
      <c r="B40" s="189"/>
      <c r="C40" s="166" t="s">
        <v>23</v>
      </c>
      <c r="D40" s="148">
        <f>D38+D39</f>
        <v>118</v>
      </c>
      <c r="E40" s="148"/>
      <c r="F40" s="148">
        <f aca="true" t="shared" si="16" ref="F40:Y40">F38+F39</f>
        <v>11</v>
      </c>
      <c r="G40" s="148">
        <f t="shared" si="16"/>
        <v>69</v>
      </c>
      <c r="H40" s="148"/>
      <c r="I40" s="148">
        <f t="shared" si="16"/>
        <v>29</v>
      </c>
      <c r="J40" s="148">
        <f t="shared" si="16"/>
        <v>9</v>
      </c>
      <c r="K40" s="148"/>
      <c r="L40" s="148">
        <f>L38+L39</f>
        <v>9</v>
      </c>
      <c r="M40" s="148">
        <f t="shared" si="16"/>
        <v>34</v>
      </c>
      <c r="N40" s="148">
        <f t="shared" si="16"/>
        <v>38</v>
      </c>
      <c r="O40" s="148">
        <f t="shared" si="16"/>
        <v>28</v>
      </c>
      <c r="P40" s="148">
        <f t="shared" si="16"/>
        <v>9</v>
      </c>
      <c r="Q40" s="148"/>
      <c r="R40" s="148"/>
      <c r="S40" s="148"/>
      <c r="T40" s="148"/>
      <c r="U40" s="148">
        <f t="shared" si="16"/>
        <v>8</v>
      </c>
      <c r="V40" s="148">
        <f t="shared" si="16"/>
        <v>62</v>
      </c>
      <c r="W40" s="148">
        <f t="shared" si="16"/>
        <v>10</v>
      </c>
      <c r="X40" s="148">
        <f t="shared" si="16"/>
        <v>29</v>
      </c>
      <c r="Y40" s="148">
        <f t="shared" si="16"/>
        <v>9</v>
      </c>
      <c r="Z40" s="148"/>
      <c r="AA40" s="148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138"/>
      <c r="AT40" s="138"/>
      <c r="AU40" s="138"/>
      <c r="AV40" s="149"/>
      <c r="AW40" s="149"/>
    </row>
    <row r="41" spans="1:49" ht="16.5" customHeight="1">
      <c r="A41" s="150"/>
      <c r="B41" s="189"/>
      <c r="C41" s="168" t="s">
        <v>24</v>
      </c>
      <c r="D41" s="153">
        <f>SUM(L41:S41)</f>
        <v>100</v>
      </c>
      <c r="E41" s="168"/>
      <c r="F41" s="168">
        <f aca="true" t="shared" si="17" ref="F41:Y41">100*F40/118</f>
        <v>9.322033898305085</v>
      </c>
      <c r="G41" s="168">
        <f t="shared" si="17"/>
        <v>58.47457627118644</v>
      </c>
      <c r="H41" s="168"/>
      <c r="I41" s="168">
        <f t="shared" si="17"/>
        <v>24.576271186440678</v>
      </c>
      <c r="J41" s="168">
        <f t="shared" si="17"/>
        <v>7.627118644067797</v>
      </c>
      <c r="K41" s="168"/>
      <c r="L41" s="168">
        <f t="shared" si="17"/>
        <v>7.627118644067797</v>
      </c>
      <c r="M41" s="168">
        <f t="shared" si="17"/>
        <v>28.8135593220339</v>
      </c>
      <c r="N41" s="168">
        <f t="shared" si="17"/>
        <v>32.20338983050848</v>
      </c>
      <c r="O41" s="168">
        <f t="shared" si="17"/>
        <v>23.728813559322035</v>
      </c>
      <c r="P41" s="168">
        <f t="shared" si="17"/>
        <v>7.627118644067797</v>
      </c>
      <c r="Q41" s="168"/>
      <c r="R41" s="168"/>
      <c r="S41" s="168"/>
      <c r="T41" s="168"/>
      <c r="U41" s="168">
        <f t="shared" si="17"/>
        <v>6.779661016949152</v>
      </c>
      <c r="V41" s="168">
        <f t="shared" si="17"/>
        <v>52.54237288135593</v>
      </c>
      <c r="W41" s="168">
        <f t="shared" si="17"/>
        <v>8.474576271186441</v>
      </c>
      <c r="X41" s="168">
        <f t="shared" si="17"/>
        <v>24.576271186440678</v>
      </c>
      <c r="Y41" s="168">
        <f t="shared" si="17"/>
        <v>7.627118644067797</v>
      </c>
      <c r="Z41" s="168"/>
      <c r="AA41" s="168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42"/>
      <c r="AT41" s="142"/>
      <c r="AU41" s="142"/>
      <c r="AV41" s="152"/>
      <c r="AW41" s="152"/>
    </row>
    <row r="42" spans="1:49" ht="16.5" customHeight="1">
      <c r="A42" s="143">
        <v>21</v>
      </c>
      <c r="B42" s="190" t="s">
        <v>30</v>
      </c>
      <c r="C42" s="143" t="s">
        <v>31</v>
      </c>
      <c r="D42" s="143">
        <f>SUM(L42:S42)</f>
        <v>20</v>
      </c>
      <c r="E42" s="143"/>
      <c r="F42" s="143">
        <v>4</v>
      </c>
      <c r="G42" s="143">
        <v>10</v>
      </c>
      <c r="H42" s="143"/>
      <c r="I42" s="143">
        <v>4</v>
      </c>
      <c r="J42" s="143">
        <v>2</v>
      </c>
      <c r="K42" s="143"/>
      <c r="L42" s="143">
        <v>1</v>
      </c>
      <c r="M42" s="143">
        <v>16</v>
      </c>
      <c r="N42" s="143">
        <v>2</v>
      </c>
      <c r="O42" s="144">
        <v>1</v>
      </c>
      <c r="P42" s="143"/>
      <c r="Q42" s="143"/>
      <c r="R42" s="143"/>
      <c r="S42" s="143"/>
      <c r="T42" s="143"/>
      <c r="U42" s="143">
        <v>4</v>
      </c>
      <c r="V42" s="143">
        <v>10</v>
      </c>
      <c r="W42" s="143"/>
      <c r="X42" s="143">
        <v>4</v>
      </c>
      <c r="Y42" s="143">
        <v>2</v>
      </c>
      <c r="Z42" s="143"/>
      <c r="AA42" s="143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45"/>
      <c r="AS42" s="145"/>
      <c r="AT42" s="145"/>
      <c r="AU42" s="145"/>
      <c r="AV42" s="146"/>
      <c r="AW42" s="146"/>
    </row>
    <row r="43" spans="1:49" ht="16.5" customHeight="1">
      <c r="A43" s="143">
        <v>22</v>
      </c>
      <c r="B43" s="189"/>
      <c r="C43" s="143" t="s">
        <v>32</v>
      </c>
      <c r="D43" s="143">
        <f>SUM(L43:P43)</f>
        <v>21</v>
      </c>
      <c r="E43" s="143"/>
      <c r="F43" s="143"/>
      <c r="G43" s="143">
        <v>10</v>
      </c>
      <c r="H43" s="143"/>
      <c r="I43" s="143">
        <v>9</v>
      </c>
      <c r="J43" s="143">
        <v>2</v>
      </c>
      <c r="K43" s="143"/>
      <c r="L43" s="143">
        <v>1</v>
      </c>
      <c r="M43" s="143">
        <v>10</v>
      </c>
      <c r="N43" s="143">
        <v>9</v>
      </c>
      <c r="O43" s="144">
        <v>1</v>
      </c>
      <c r="P43" s="143"/>
      <c r="Q43" s="143"/>
      <c r="R43" s="143"/>
      <c r="S43" s="143"/>
      <c r="T43" s="143"/>
      <c r="U43" s="143"/>
      <c r="V43" s="143">
        <v>10</v>
      </c>
      <c r="W43" s="143"/>
      <c r="X43" s="143">
        <v>9</v>
      </c>
      <c r="Y43" s="143">
        <v>2</v>
      </c>
      <c r="Z43" s="143"/>
      <c r="AA43" s="143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45"/>
      <c r="AS43" s="145"/>
      <c r="AT43" s="145"/>
      <c r="AU43" s="145"/>
      <c r="AV43" s="146"/>
      <c r="AW43" s="146"/>
    </row>
    <row r="44" spans="1:49" ht="16.5" customHeight="1">
      <c r="A44" s="147"/>
      <c r="B44" s="189"/>
      <c r="C44" s="166" t="s">
        <v>23</v>
      </c>
      <c r="D44" s="166">
        <f>D42+D43</f>
        <v>41</v>
      </c>
      <c r="E44" s="166"/>
      <c r="F44" s="166">
        <f aca="true" t="shared" si="18" ref="F44:Y44">F42+F43</f>
        <v>4</v>
      </c>
      <c r="G44" s="166">
        <f t="shared" si="18"/>
        <v>20</v>
      </c>
      <c r="H44" s="166"/>
      <c r="I44" s="166">
        <f t="shared" si="18"/>
        <v>13</v>
      </c>
      <c r="J44" s="166">
        <f t="shared" si="18"/>
        <v>4</v>
      </c>
      <c r="K44" s="166"/>
      <c r="L44" s="166">
        <f>L42+L43</f>
        <v>2</v>
      </c>
      <c r="M44" s="166">
        <f t="shared" si="18"/>
        <v>26</v>
      </c>
      <c r="N44" s="166">
        <f t="shared" si="18"/>
        <v>11</v>
      </c>
      <c r="O44" s="166">
        <f t="shared" si="18"/>
        <v>2</v>
      </c>
      <c r="P44" s="166"/>
      <c r="Q44" s="166"/>
      <c r="R44" s="166"/>
      <c r="S44" s="166"/>
      <c r="T44" s="166"/>
      <c r="U44" s="166">
        <f t="shared" si="18"/>
        <v>4</v>
      </c>
      <c r="V44" s="166">
        <f t="shared" si="18"/>
        <v>20</v>
      </c>
      <c r="W44" s="166">
        <f t="shared" si="18"/>
        <v>0</v>
      </c>
      <c r="X44" s="166">
        <f t="shared" si="18"/>
        <v>13</v>
      </c>
      <c r="Y44" s="166">
        <f t="shared" si="18"/>
        <v>4</v>
      </c>
      <c r="Z44" s="166"/>
      <c r="AA44" s="166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8"/>
      <c r="AS44" s="138"/>
      <c r="AT44" s="138"/>
      <c r="AU44" s="138"/>
      <c r="AV44" s="149"/>
      <c r="AW44" s="149"/>
    </row>
    <row r="45" spans="1:49" ht="16.5" customHeight="1">
      <c r="A45" s="150"/>
      <c r="B45" s="189"/>
      <c r="C45" s="168" t="s">
        <v>24</v>
      </c>
      <c r="D45" s="151">
        <f>SUM(T45:AA45)</f>
        <v>100</v>
      </c>
      <c r="E45" s="168"/>
      <c r="F45" s="168">
        <f>100*F44/41</f>
        <v>9.75609756097561</v>
      </c>
      <c r="G45" s="168">
        <f aca="true" t="shared" si="19" ref="G45:Y45">100*G44/41</f>
        <v>48.78048780487805</v>
      </c>
      <c r="H45" s="168"/>
      <c r="I45" s="168">
        <f t="shared" si="19"/>
        <v>31.70731707317073</v>
      </c>
      <c r="J45" s="168">
        <f t="shared" si="19"/>
        <v>9.75609756097561</v>
      </c>
      <c r="K45" s="168"/>
      <c r="L45" s="168">
        <f t="shared" si="19"/>
        <v>4.878048780487805</v>
      </c>
      <c r="M45" s="168">
        <f t="shared" si="19"/>
        <v>63.41463414634146</v>
      </c>
      <c r="N45" s="168">
        <f t="shared" si="19"/>
        <v>26.829268292682926</v>
      </c>
      <c r="O45" s="168">
        <f t="shared" si="19"/>
        <v>4.878048780487805</v>
      </c>
      <c r="P45" s="168"/>
      <c r="Q45" s="168"/>
      <c r="R45" s="168"/>
      <c r="S45" s="168"/>
      <c r="T45" s="168"/>
      <c r="U45" s="168">
        <f t="shared" si="19"/>
        <v>9.75609756097561</v>
      </c>
      <c r="V45" s="168">
        <f t="shared" si="19"/>
        <v>48.78048780487805</v>
      </c>
      <c r="W45" s="168">
        <f t="shared" si="19"/>
        <v>0</v>
      </c>
      <c r="X45" s="168">
        <f t="shared" si="19"/>
        <v>31.70731707317073</v>
      </c>
      <c r="Y45" s="168">
        <f t="shared" si="19"/>
        <v>9.75609756097561</v>
      </c>
      <c r="Z45" s="168"/>
      <c r="AA45" s="168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2"/>
      <c r="AS45" s="142"/>
      <c r="AT45" s="142"/>
      <c r="AU45" s="142"/>
      <c r="AV45" s="152"/>
      <c r="AW45" s="152"/>
    </row>
    <row r="46" spans="1:49" ht="16.5" customHeight="1">
      <c r="A46" s="143">
        <v>23</v>
      </c>
      <c r="B46" s="190" t="s">
        <v>33</v>
      </c>
      <c r="C46" s="143" t="s">
        <v>34</v>
      </c>
      <c r="D46" s="143">
        <f aca="true" t="shared" si="20" ref="D46:D47">SUM(E46:K46)</f>
        <v>24</v>
      </c>
      <c r="E46" s="143"/>
      <c r="F46" s="143">
        <v>5</v>
      </c>
      <c r="G46" s="143">
        <v>17</v>
      </c>
      <c r="H46" s="143"/>
      <c r="I46" s="143">
        <v>2</v>
      </c>
      <c r="J46" s="143"/>
      <c r="K46" s="143"/>
      <c r="L46" s="143">
        <v>6</v>
      </c>
      <c r="M46" s="143">
        <v>10</v>
      </c>
      <c r="N46" s="143">
        <v>7</v>
      </c>
      <c r="O46" s="144">
        <v>1</v>
      </c>
      <c r="P46" s="143"/>
      <c r="Q46" s="143"/>
      <c r="R46" s="143"/>
      <c r="S46" s="143"/>
      <c r="T46" s="143"/>
      <c r="U46" s="143">
        <v>5</v>
      </c>
      <c r="V46" s="143">
        <v>16</v>
      </c>
      <c r="W46" s="143">
        <v>1</v>
      </c>
      <c r="X46" s="143">
        <v>2</v>
      </c>
      <c r="Y46" s="143"/>
      <c r="Z46" s="143"/>
      <c r="AA46" s="143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45"/>
      <c r="AS46" s="145"/>
      <c r="AT46" s="145"/>
      <c r="AU46" s="145"/>
      <c r="AV46" s="146"/>
      <c r="AW46" s="146"/>
    </row>
    <row r="47" spans="1:49" ht="16.5" customHeight="1">
      <c r="A47" s="143">
        <v>24</v>
      </c>
      <c r="B47" s="189"/>
      <c r="C47" s="143" t="s">
        <v>35</v>
      </c>
      <c r="D47" s="143">
        <f t="shared" si="20"/>
        <v>27</v>
      </c>
      <c r="E47" s="143"/>
      <c r="F47" s="144"/>
      <c r="G47" s="144">
        <v>13</v>
      </c>
      <c r="H47" s="143"/>
      <c r="I47" s="143">
        <v>14</v>
      </c>
      <c r="J47" s="143"/>
      <c r="K47" s="143"/>
      <c r="L47" s="143">
        <v>3</v>
      </c>
      <c r="M47" s="143">
        <v>5</v>
      </c>
      <c r="N47" s="143">
        <v>5</v>
      </c>
      <c r="O47" s="144">
        <v>8</v>
      </c>
      <c r="P47" s="143">
        <v>6</v>
      </c>
      <c r="Q47" s="143"/>
      <c r="R47" s="143"/>
      <c r="S47" s="143"/>
      <c r="T47" s="143"/>
      <c r="U47" s="143"/>
      <c r="V47" s="143">
        <v>8</v>
      </c>
      <c r="W47" s="143">
        <v>4</v>
      </c>
      <c r="X47" s="143">
        <v>15</v>
      </c>
      <c r="Y47" s="143"/>
      <c r="Z47" s="143"/>
      <c r="AA47" s="143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45"/>
      <c r="AS47" s="145"/>
      <c r="AT47" s="145"/>
      <c r="AU47" s="145"/>
      <c r="AV47" s="146"/>
      <c r="AW47" s="146"/>
    </row>
    <row r="48" spans="1:49" ht="16.5" customHeight="1">
      <c r="A48" s="147"/>
      <c r="B48" s="189"/>
      <c r="C48" s="166" t="s">
        <v>23</v>
      </c>
      <c r="D48" s="148">
        <f>D46+D47</f>
        <v>51</v>
      </c>
      <c r="E48" s="148"/>
      <c r="F48" s="148">
        <f aca="true" t="shared" si="21" ref="F48:X48">F46+F47</f>
        <v>5</v>
      </c>
      <c r="G48" s="148">
        <f t="shared" si="21"/>
        <v>30</v>
      </c>
      <c r="H48" s="148"/>
      <c r="I48" s="148">
        <f t="shared" si="21"/>
        <v>16</v>
      </c>
      <c r="J48" s="148"/>
      <c r="K48" s="148"/>
      <c r="L48" s="148">
        <f>L46+L47</f>
        <v>9</v>
      </c>
      <c r="M48" s="148">
        <f t="shared" si="21"/>
        <v>15</v>
      </c>
      <c r="N48" s="148">
        <f t="shared" si="21"/>
        <v>12</v>
      </c>
      <c r="O48" s="148">
        <f t="shared" si="21"/>
        <v>9</v>
      </c>
      <c r="P48" s="148">
        <f t="shared" si="21"/>
        <v>6</v>
      </c>
      <c r="Q48" s="148"/>
      <c r="R48" s="148"/>
      <c r="S48" s="148"/>
      <c r="T48" s="148"/>
      <c r="U48" s="148">
        <f t="shared" si="21"/>
        <v>5</v>
      </c>
      <c r="V48" s="148">
        <f t="shared" si="21"/>
        <v>24</v>
      </c>
      <c r="W48" s="148">
        <f t="shared" si="21"/>
        <v>5</v>
      </c>
      <c r="X48" s="148">
        <f t="shared" si="21"/>
        <v>17</v>
      </c>
      <c r="Y48" s="148"/>
      <c r="Z48" s="148"/>
      <c r="AA48" s="148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8"/>
      <c r="AS48" s="138"/>
      <c r="AT48" s="138"/>
      <c r="AU48" s="138"/>
      <c r="AV48" s="149"/>
      <c r="AW48" s="149"/>
    </row>
    <row r="49" spans="1:49" ht="16.5" customHeight="1">
      <c r="A49" s="150"/>
      <c r="B49" s="189"/>
      <c r="C49" s="168" t="s">
        <v>24</v>
      </c>
      <c r="D49" s="151">
        <v>100</v>
      </c>
      <c r="E49" s="168"/>
      <c r="F49" s="168">
        <f aca="true" t="shared" si="22" ref="F49:X49">100*F48/51</f>
        <v>9.803921568627452</v>
      </c>
      <c r="G49" s="168">
        <f t="shared" si="22"/>
        <v>58.8235294117647</v>
      </c>
      <c r="H49" s="168"/>
      <c r="I49" s="168">
        <f t="shared" si="22"/>
        <v>31.372549019607842</v>
      </c>
      <c r="J49" s="168"/>
      <c r="K49" s="168"/>
      <c r="L49" s="168">
        <f t="shared" si="22"/>
        <v>17.647058823529413</v>
      </c>
      <c r="M49" s="168">
        <f t="shared" si="22"/>
        <v>29.41176470588235</v>
      </c>
      <c r="N49" s="168">
        <f t="shared" si="22"/>
        <v>23.529411764705884</v>
      </c>
      <c r="O49" s="168">
        <f t="shared" si="22"/>
        <v>17.647058823529413</v>
      </c>
      <c r="P49" s="168">
        <f t="shared" si="22"/>
        <v>11.764705882352942</v>
      </c>
      <c r="Q49" s="168"/>
      <c r="R49" s="168"/>
      <c r="S49" s="168"/>
      <c r="T49" s="168"/>
      <c r="U49" s="168">
        <f t="shared" si="22"/>
        <v>9.803921568627452</v>
      </c>
      <c r="V49" s="168">
        <f t="shared" si="22"/>
        <v>47.05882352941177</v>
      </c>
      <c r="W49" s="168">
        <f t="shared" si="22"/>
        <v>9.803921568627452</v>
      </c>
      <c r="X49" s="168">
        <f t="shared" si="22"/>
        <v>33.333333333333336</v>
      </c>
      <c r="Y49" s="168"/>
      <c r="Z49" s="168"/>
      <c r="AA49" s="168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142"/>
      <c r="AT49" s="142"/>
      <c r="AU49" s="142"/>
      <c r="AV49" s="152"/>
      <c r="AW49" s="152"/>
    </row>
    <row r="50" spans="1:49" ht="16.5" customHeight="1">
      <c r="A50" s="157">
        <v>25</v>
      </c>
      <c r="B50" s="188" t="s">
        <v>36</v>
      </c>
      <c r="C50" s="157" t="s">
        <v>37</v>
      </c>
      <c r="D50" s="143">
        <f aca="true" t="shared" si="23" ref="D50:D51">SUM(T50:AA50)</f>
        <v>15</v>
      </c>
      <c r="E50" s="143"/>
      <c r="F50" s="143"/>
      <c r="G50" s="143">
        <v>15</v>
      </c>
      <c r="H50" s="143"/>
      <c r="I50" s="143"/>
      <c r="J50" s="143"/>
      <c r="K50" s="143"/>
      <c r="L50" s="143"/>
      <c r="M50" s="143">
        <v>2</v>
      </c>
      <c r="N50" s="143">
        <v>5</v>
      </c>
      <c r="O50" s="144">
        <v>8</v>
      </c>
      <c r="P50" s="143"/>
      <c r="Q50" s="143"/>
      <c r="R50" s="143"/>
      <c r="S50" s="157"/>
      <c r="T50" s="143"/>
      <c r="U50" s="143"/>
      <c r="V50" s="143">
        <v>7</v>
      </c>
      <c r="W50" s="143">
        <v>8</v>
      </c>
      <c r="X50" s="143"/>
      <c r="Y50" s="143"/>
      <c r="Z50" s="143"/>
      <c r="AA50" s="157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9"/>
      <c r="AW50" s="159"/>
    </row>
    <row r="51" spans="1:49" ht="16.5" customHeight="1">
      <c r="A51" s="157">
        <v>26</v>
      </c>
      <c r="B51" s="189"/>
      <c r="C51" s="157" t="s">
        <v>38</v>
      </c>
      <c r="D51" s="143">
        <f t="shared" si="23"/>
        <v>7</v>
      </c>
      <c r="E51" s="143"/>
      <c r="F51" s="143">
        <v>1</v>
      </c>
      <c r="G51" s="143">
        <v>1</v>
      </c>
      <c r="H51" s="143"/>
      <c r="I51" s="143">
        <v>3</v>
      </c>
      <c r="J51" s="143">
        <v>2</v>
      </c>
      <c r="K51" s="143"/>
      <c r="L51" s="157"/>
      <c r="M51" s="157">
        <v>1</v>
      </c>
      <c r="N51" s="157"/>
      <c r="O51" s="160">
        <v>5</v>
      </c>
      <c r="P51" s="157"/>
      <c r="Q51" s="157">
        <v>1</v>
      </c>
      <c r="R51" s="157"/>
      <c r="S51" s="157"/>
      <c r="T51" s="143"/>
      <c r="U51" s="143">
        <v>1</v>
      </c>
      <c r="V51" s="143"/>
      <c r="W51" s="143">
        <v>1</v>
      </c>
      <c r="X51" s="143">
        <v>3</v>
      </c>
      <c r="Y51" s="143">
        <v>2</v>
      </c>
      <c r="Z51" s="143"/>
      <c r="AA51" s="157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9"/>
      <c r="AW51" s="159"/>
    </row>
    <row r="52" spans="1:49" ht="16.5" customHeight="1">
      <c r="A52" s="148"/>
      <c r="B52" s="189"/>
      <c r="C52" s="148" t="s">
        <v>23</v>
      </c>
      <c r="D52" s="148">
        <f>D50+D51</f>
        <v>22</v>
      </c>
      <c r="E52" s="148"/>
      <c r="F52" s="148">
        <f aca="true" t="shared" si="24" ref="F52:Y52">F50+F51</f>
        <v>1</v>
      </c>
      <c r="G52" s="148">
        <f t="shared" si="24"/>
        <v>16</v>
      </c>
      <c r="H52" s="148"/>
      <c r="I52" s="148">
        <f t="shared" si="24"/>
        <v>3</v>
      </c>
      <c r="J52" s="148">
        <f t="shared" si="24"/>
        <v>2</v>
      </c>
      <c r="K52" s="148"/>
      <c r="L52" s="148"/>
      <c r="M52" s="148">
        <f t="shared" si="24"/>
        <v>3</v>
      </c>
      <c r="N52" s="148">
        <f t="shared" si="24"/>
        <v>5</v>
      </c>
      <c r="O52" s="148">
        <f t="shared" si="24"/>
        <v>13</v>
      </c>
      <c r="P52" s="148"/>
      <c r="Q52" s="148">
        <f t="shared" si="24"/>
        <v>1</v>
      </c>
      <c r="R52" s="148"/>
      <c r="S52" s="148"/>
      <c r="T52" s="148"/>
      <c r="U52" s="148">
        <f t="shared" si="24"/>
        <v>1</v>
      </c>
      <c r="V52" s="148">
        <f t="shared" si="24"/>
        <v>7</v>
      </c>
      <c r="W52" s="148">
        <f t="shared" si="24"/>
        <v>9</v>
      </c>
      <c r="X52" s="148">
        <f t="shared" si="24"/>
        <v>3</v>
      </c>
      <c r="Y52" s="148">
        <f t="shared" si="24"/>
        <v>2</v>
      </c>
      <c r="Z52" s="148"/>
      <c r="AA52" s="148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61"/>
      <c r="AW52" s="161"/>
    </row>
    <row r="53" spans="1:49" ht="16.5" customHeight="1">
      <c r="A53" s="150"/>
      <c r="B53" s="189"/>
      <c r="C53" s="168" t="s">
        <v>24</v>
      </c>
      <c r="D53" s="151">
        <v>100</v>
      </c>
      <c r="E53" s="168"/>
      <c r="F53" s="168">
        <f>100*F52/22</f>
        <v>4.545454545454546</v>
      </c>
      <c r="G53" s="168">
        <f aca="true" t="shared" si="25" ref="G53:Y53">100*G52/22</f>
        <v>72.72727272727273</v>
      </c>
      <c r="H53" s="168"/>
      <c r="I53" s="168">
        <f t="shared" si="25"/>
        <v>13.636363636363637</v>
      </c>
      <c r="J53" s="168">
        <f t="shared" si="25"/>
        <v>9.090909090909092</v>
      </c>
      <c r="K53" s="168"/>
      <c r="L53" s="168"/>
      <c r="M53" s="168">
        <f t="shared" si="25"/>
        <v>13.636363636363637</v>
      </c>
      <c r="N53" s="168">
        <f t="shared" si="25"/>
        <v>22.727272727272727</v>
      </c>
      <c r="O53" s="168">
        <f t="shared" si="25"/>
        <v>59.09090909090909</v>
      </c>
      <c r="P53" s="168"/>
      <c r="Q53" s="168">
        <f t="shared" si="25"/>
        <v>4.545454545454546</v>
      </c>
      <c r="R53" s="168"/>
      <c r="S53" s="168"/>
      <c r="T53" s="168"/>
      <c r="U53" s="168">
        <f t="shared" si="25"/>
        <v>4.545454545454546</v>
      </c>
      <c r="V53" s="168">
        <f t="shared" si="25"/>
        <v>31.818181818181817</v>
      </c>
      <c r="W53" s="168">
        <f t="shared" si="25"/>
        <v>40.90909090909091</v>
      </c>
      <c r="X53" s="168">
        <f t="shared" si="25"/>
        <v>13.636363636363637</v>
      </c>
      <c r="Y53" s="168">
        <f t="shared" si="25"/>
        <v>9.090909090909092</v>
      </c>
      <c r="Z53" s="168"/>
      <c r="AA53" s="168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62"/>
      <c r="AW53" s="162"/>
    </row>
    <row r="54" spans="1:49" ht="16.5" customHeight="1">
      <c r="A54" s="147">
        <v>27</v>
      </c>
      <c r="B54" s="191" t="s">
        <v>39</v>
      </c>
      <c r="C54" s="143" t="s">
        <v>40</v>
      </c>
      <c r="D54" s="148">
        <f>SUM(E54:K54)</f>
        <v>8</v>
      </c>
      <c r="E54" s="148">
        <v>1</v>
      </c>
      <c r="F54" s="148">
        <v>1</v>
      </c>
      <c r="G54" s="148">
        <v>5</v>
      </c>
      <c r="H54" s="148"/>
      <c r="I54" s="148">
        <v>1</v>
      </c>
      <c r="J54" s="148"/>
      <c r="K54" s="148"/>
      <c r="L54" s="148">
        <v>1</v>
      </c>
      <c r="M54" s="148">
        <v>3</v>
      </c>
      <c r="N54" s="148">
        <v>4</v>
      </c>
      <c r="O54" s="148"/>
      <c r="P54" s="148"/>
      <c r="Q54" s="148"/>
      <c r="R54" s="148"/>
      <c r="S54" s="148"/>
      <c r="T54" s="148">
        <v>1</v>
      </c>
      <c r="U54" s="148">
        <v>1</v>
      </c>
      <c r="V54" s="148">
        <v>5</v>
      </c>
      <c r="W54" s="148"/>
      <c r="X54" s="148">
        <v>1</v>
      </c>
      <c r="Y54" s="148"/>
      <c r="Z54" s="148"/>
      <c r="AA54" s="148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8"/>
      <c r="AS54" s="138"/>
      <c r="AT54" s="138"/>
      <c r="AU54" s="138"/>
      <c r="AV54" s="138"/>
      <c r="AW54" s="138"/>
    </row>
    <row r="55" spans="1:49" ht="16.5" customHeight="1">
      <c r="A55" s="163"/>
      <c r="B55" s="191"/>
      <c r="C55" s="163" t="s">
        <v>24</v>
      </c>
      <c r="D55" s="151">
        <v>100</v>
      </c>
      <c r="E55" s="168">
        <f>100*E54/17</f>
        <v>5.882352941176471</v>
      </c>
      <c r="F55" s="168">
        <f aca="true" t="shared" si="26" ref="F55:X55">100*F54/17</f>
        <v>5.882352941176471</v>
      </c>
      <c r="G55" s="168">
        <f t="shared" si="26"/>
        <v>29.41176470588235</v>
      </c>
      <c r="H55" s="168"/>
      <c r="I55" s="168">
        <f t="shared" si="26"/>
        <v>5.882352941176471</v>
      </c>
      <c r="J55" s="168"/>
      <c r="K55" s="168"/>
      <c r="L55" s="168"/>
      <c r="M55" s="168">
        <f t="shared" si="26"/>
        <v>17.647058823529413</v>
      </c>
      <c r="N55" s="168">
        <f t="shared" si="26"/>
        <v>23.529411764705884</v>
      </c>
      <c r="O55" s="168"/>
      <c r="P55" s="168"/>
      <c r="Q55" s="168"/>
      <c r="R55" s="168"/>
      <c r="S55" s="168"/>
      <c r="T55" s="168"/>
      <c r="U55" s="168">
        <f t="shared" si="26"/>
        <v>5.882352941176471</v>
      </c>
      <c r="V55" s="168">
        <f t="shared" si="26"/>
        <v>29.41176470588235</v>
      </c>
      <c r="W55" s="168"/>
      <c r="X55" s="168">
        <f t="shared" si="26"/>
        <v>5.882352941176471</v>
      </c>
      <c r="Y55" s="168"/>
      <c r="Z55" s="168"/>
      <c r="AA55" s="168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5"/>
      <c r="AS55" s="165"/>
      <c r="AT55" s="165"/>
      <c r="AU55" s="165"/>
      <c r="AV55" s="165"/>
      <c r="AW55" s="165"/>
    </row>
    <row r="56" spans="1:49" ht="16.5" customHeight="1">
      <c r="A56" s="192" t="s">
        <v>41</v>
      </c>
      <c r="B56" s="189"/>
      <c r="C56" s="189"/>
      <c r="D56" s="148">
        <f>SUM(D28,D32,D36,D40,D44,D48,D52,D54)</f>
        <v>945</v>
      </c>
      <c r="E56" s="148">
        <f aca="true" t="shared" si="27" ref="E56:Q56">SUM(E28,E32,E36,E40,E44,E48,E52,E54)</f>
        <v>7</v>
      </c>
      <c r="F56" s="148">
        <f t="shared" si="27"/>
        <v>76</v>
      </c>
      <c r="G56" s="148">
        <f t="shared" si="27"/>
        <v>609</v>
      </c>
      <c r="H56" s="148"/>
      <c r="I56" s="148">
        <f t="shared" si="27"/>
        <v>222</v>
      </c>
      <c r="J56" s="148">
        <f t="shared" si="27"/>
        <v>31</v>
      </c>
      <c r="K56" s="148"/>
      <c r="L56" s="148">
        <f>SUM(L28,L32,L36,L40,L44,L48,L52,L54)</f>
        <v>71</v>
      </c>
      <c r="M56" s="148">
        <f t="shared" si="27"/>
        <v>207</v>
      </c>
      <c r="N56" s="148">
        <f t="shared" si="27"/>
        <v>291</v>
      </c>
      <c r="O56" s="148">
        <f t="shared" si="27"/>
        <v>276</v>
      </c>
      <c r="P56" s="148">
        <f>SUM(P28,P32,P36,P40,P44,P48,P52,P54)</f>
        <v>95</v>
      </c>
      <c r="Q56" s="148">
        <f t="shared" si="27"/>
        <v>5</v>
      </c>
      <c r="R56" s="148"/>
      <c r="S56" s="148"/>
      <c r="T56" s="148">
        <f>SUM(T28,T32,T36,T40,T44,T48,T52,T54)</f>
        <v>1</v>
      </c>
      <c r="U56" s="148">
        <f aca="true" t="shared" si="28" ref="U56:Y56">SUM(U28,U32,U36,U40,U44,U48,U52,U54)</f>
        <v>49</v>
      </c>
      <c r="V56" s="148">
        <f t="shared" si="28"/>
        <v>425</v>
      </c>
      <c r="W56" s="148">
        <f t="shared" si="28"/>
        <v>175</v>
      </c>
      <c r="X56" s="148">
        <f t="shared" si="28"/>
        <v>263</v>
      </c>
      <c r="Y56" s="148">
        <f t="shared" si="28"/>
        <v>32</v>
      </c>
      <c r="Z56" s="148"/>
      <c r="AA56" s="148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</row>
    <row r="57" spans="1:49" ht="16.5" customHeight="1">
      <c r="A57" s="193" t="s">
        <v>24</v>
      </c>
      <c r="B57" s="189"/>
      <c r="C57" s="189"/>
      <c r="D57" s="151">
        <v>100</v>
      </c>
      <c r="E57" s="168">
        <f>100*E56/945</f>
        <v>0.7407407407407407</v>
      </c>
      <c r="F57" s="168">
        <f aca="true" t="shared" si="29" ref="F57:Y57">100*F56/945</f>
        <v>8.042328042328043</v>
      </c>
      <c r="G57" s="168">
        <f t="shared" si="29"/>
        <v>64.44444444444444</v>
      </c>
      <c r="H57" s="168">
        <f t="shared" si="29"/>
        <v>0</v>
      </c>
      <c r="I57" s="168">
        <f t="shared" si="29"/>
        <v>23.49206349206349</v>
      </c>
      <c r="J57" s="168">
        <f t="shared" si="29"/>
        <v>3.2804232804232805</v>
      </c>
      <c r="K57" s="168"/>
      <c r="L57" s="168">
        <f t="shared" si="29"/>
        <v>7.5132275132275135</v>
      </c>
      <c r="M57" s="168">
        <f t="shared" si="29"/>
        <v>21.904761904761905</v>
      </c>
      <c r="N57" s="168">
        <f t="shared" si="29"/>
        <v>30.793650793650794</v>
      </c>
      <c r="O57" s="168">
        <f t="shared" si="29"/>
        <v>29.206349206349206</v>
      </c>
      <c r="P57" s="168">
        <f t="shared" si="29"/>
        <v>10.052910052910052</v>
      </c>
      <c r="Q57" s="168">
        <f t="shared" si="29"/>
        <v>0.5291005291005291</v>
      </c>
      <c r="R57" s="168"/>
      <c r="S57" s="168"/>
      <c r="T57" s="168">
        <f t="shared" si="29"/>
        <v>0.10582010582010581</v>
      </c>
      <c r="U57" s="168">
        <f t="shared" si="29"/>
        <v>5.185185185185185</v>
      </c>
      <c r="V57" s="168">
        <f t="shared" si="29"/>
        <v>44.973544973544975</v>
      </c>
      <c r="W57" s="168">
        <f t="shared" si="29"/>
        <v>18.51851851851852</v>
      </c>
      <c r="X57" s="168">
        <f t="shared" si="29"/>
        <v>27.83068783068783</v>
      </c>
      <c r="Y57" s="168">
        <f t="shared" si="29"/>
        <v>3.386243386243386</v>
      </c>
      <c r="Z57" s="168"/>
      <c r="AA57" s="168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</row>
    <row r="58" spans="1:49" ht="7.5" customHeight="1">
      <c r="A58" s="109"/>
      <c r="B58" s="116"/>
      <c r="C58" s="109"/>
      <c r="D58" s="169"/>
      <c r="E58" s="109"/>
      <c r="F58" s="109"/>
      <c r="G58" s="109"/>
      <c r="H58" s="109"/>
      <c r="I58" s="109"/>
      <c r="J58" s="109"/>
      <c r="K58" s="117"/>
      <c r="L58" s="109"/>
      <c r="M58" s="109"/>
      <c r="N58" s="109"/>
      <c r="O58" s="110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</row>
    <row r="59" spans="1:49" ht="15.75" customHeight="1">
      <c r="A59" s="170"/>
      <c r="B59" s="171"/>
      <c r="C59" s="172"/>
      <c r="D59" s="169"/>
      <c r="E59" s="172"/>
      <c r="F59" s="172"/>
      <c r="G59" s="172"/>
      <c r="H59" s="172"/>
      <c r="I59" s="172"/>
      <c r="J59" s="172"/>
      <c r="K59" s="172"/>
      <c r="L59" s="172"/>
      <c r="M59" s="172"/>
      <c r="N59" s="194" t="s">
        <v>42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</row>
    <row r="60" spans="1:49" ht="15.75" customHeight="1">
      <c r="A60" s="115"/>
      <c r="B60" s="116"/>
      <c r="C60" s="186"/>
      <c r="D60" s="187"/>
      <c r="E60" s="187"/>
      <c r="F60" s="187"/>
      <c r="G60" s="187"/>
      <c r="H60" s="187"/>
      <c r="I60" s="115"/>
      <c r="J60" s="115"/>
      <c r="K60" s="115"/>
      <c r="L60" s="115"/>
      <c r="M60" s="115"/>
      <c r="N60" s="115"/>
      <c r="O60" s="186" t="s">
        <v>1102</v>
      </c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15"/>
      <c r="AA60" s="115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</row>
    <row r="61" spans="1:49" ht="15.75" customHeight="1">
      <c r="A61" s="109"/>
      <c r="B61" s="116"/>
      <c r="C61" s="109"/>
      <c r="D61" s="117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86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09"/>
      <c r="AA61" s="109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</row>
    <row r="62" spans="1:49" ht="15.75" customHeight="1">
      <c r="A62" s="109"/>
      <c r="B62" s="116"/>
      <c r="C62" s="109"/>
      <c r="D62" s="117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10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</row>
    <row r="63" spans="1:49" ht="15.75" customHeight="1">
      <c r="A63" s="109"/>
      <c r="B63" s="116"/>
      <c r="C63" s="109"/>
      <c r="D63" s="117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10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</row>
    <row r="64" spans="1:49" ht="15.75" customHeight="1">
      <c r="A64" s="109"/>
      <c r="B64" s="116"/>
      <c r="C64" s="109"/>
      <c r="D64" s="117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10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</row>
    <row r="65" spans="1:49" ht="15.75" customHeight="1">
      <c r="A65" s="109"/>
      <c r="B65" s="116"/>
      <c r="C65" s="109"/>
      <c r="D65" s="117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86" t="s">
        <v>43</v>
      </c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09"/>
      <c r="AA65" s="109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</row>
    <row r="66" spans="1:49" ht="15.75" customHeight="1">
      <c r="A66" s="109"/>
      <c r="B66" s="116"/>
      <c r="C66" s="109"/>
      <c r="D66" s="117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10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</row>
    <row r="67" spans="1:49" ht="15.75" customHeight="1">
      <c r="A67" s="109"/>
      <c r="B67" s="116"/>
      <c r="C67" s="109"/>
      <c r="D67" s="117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10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</row>
    <row r="68" spans="1:49" ht="15.75" customHeight="1">
      <c r="A68" s="109"/>
      <c r="B68" s="116"/>
      <c r="C68" s="109"/>
      <c r="D68" s="117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10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</row>
    <row r="69" spans="1:49" ht="15.75" customHeight="1">
      <c r="A69" s="109"/>
      <c r="B69" s="116"/>
      <c r="C69" s="109"/>
      <c r="D69" s="117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10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</row>
    <row r="70" spans="1:49" ht="15.75" customHeight="1">
      <c r="A70" s="109"/>
      <c r="B70" s="116"/>
      <c r="C70" s="109"/>
      <c r="D70" s="117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10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</row>
    <row r="71" spans="1:49" ht="15.75" customHeight="1">
      <c r="A71" s="109"/>
      <c r="B71" s="116"/>
      <c r="C71" s="109"/>
      <c r="D71" s="117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10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</row>
    <row r="72" spans="1:49" ht="15.75" customHeight="1">
      <c r="A72" s="109"/>
      <c r="B72" s="116"/>
      <c r="C72" s="109"/>
      <c r="D72" s="117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73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</row>
    <row r="73" spans="1:49" ht="15.75" customHeight="1">
      <c r="A73" s="109"/>
      <c r="B73" s="116"/>
      <c r="C73" s="109"/>
      <c r="D73" s="117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10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</row>
    <row r="74" spans="1:49" ht="15.75" customHeight="1">
      <c r="A74" s="109"/>
      <c r="B74" s="116"/>
      <c r="C74" s="109"/>
      <c r="D74" s="117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10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</row>
    <row r="75" spans="1:49" ht="15.75" customHeight="1">
      <c r="A75" s="109"/>
      <c r="B75" s="116"/>
      <c r="C75" s="109"/>
      <c r="D75" s="117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0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</row>
    <row r="76" spans="1:49" ht="15.75" customHeight="1">
      <c r="A76" s="109"/>
      <c r="B76" s="116"/>
      <c r="C76" s="109"/>
      <c r="D76" s="117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10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</row>
    <row r="77" spans="1:49" ht="15.75" customHeight="1">
      <c r="A77" s="109"/>
      <c r="B77" s="116"/>
      <c r="C77" s="109"/>
      <c r="D77" s="117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10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</row>
    <row r="78" spans="1:49" ht="15.75" customHeight="1">
      <c r="A78" s="174"/>
      <c r="B78" s="175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6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</row>
    <row r="79" spans="1:49" ht="15.75" customHeight="1">
      <c r="A79" s="174"/>
      <c r="B79" s="175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</row>
    <row r="80" spans="1:49" ht="15.75" customHeight="1">
      <c r="A80" s="174"/>
      <c r="B80" s="175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6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</row>
    <row r="81" spans="1:49" ht="15.75" customHeight="1">
      <c r="A81" s="109"/>
      <c r="B81" s="175"/>
      <c r="C81" s="109"/>
      <c r="D81" s="117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10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</row>
    <row r="82" spans="1:49" ht="15.75" customHeight="1">
      <c r="A82" s="109"/>
      <c r="B82" s="116"/>
      <c r="C82" s="109"/>
      <c r="D82" s="117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10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</row>
    <row r="83" spans="1:49" ht="15.75" customHeight="1">
      <c r="A83" s="109"/>
      <c r="B83" s="116"/>
      <c r="C83" s="109"/>
      <c r="D83" s="117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10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</row>
    <row r="84" spans="1:49" ht="15.75" customHeight="1">
      <c r="A84" s="109"/>
      <c r="B84" s="116"/>
      <c r="C84" s="109"/>
      <c r="D84" s="117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10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</row>
    <row r="85" spans="1:49" ht="15.75" customHeight="1">
      <c r="A85" s="109"/>
      <c r="B85" s="116"/>
      <c r="C85" s="109"/>
      <c r="D85" s="117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10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</row>
    <row r="86" spans="1:49" ht="15.75" customHeight="1">
      <c r="A86" s="109"/>
      <c r="B86" s="116"/>
      <c r="C86" s="109"/>
      <c r="D86" s="117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10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</row>
    <row r="87" spans="1:49" ht="15.75" customHeight="1">
      <c r="A87" s="109"/>
      <c r="B87" s="116"/>
      <c r="C87" s="109"/>
      <c r="D87" s="117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10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</row>
    <row r="88" spans="1:49" ht="15.75" customHeight="1">
      <c r="A88" s="109"/>
      <c r="B88" s="116"/>
      <c r="C88" s="109"/>
      <c r="D88" s="117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10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</row>
    <row r="89" spans="1:49" ht="15.75" customHeight="1">
      <c r="A89" s="109"/>
      <c r="B89" s="116"/>
      <c r="C89" s="109"/>
      <c r="D89" s="117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10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</row>
    <row r="90" spans="1:49" ht="15.75" customHeight="1">
      <c r="A90" s="109"/>
      <c r="B90" s="116"/>
      <c r="C90" s="109"/>
      <c r="D90" s="117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10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</row>
    <row r="91" spans="1:49" ht="15.75" customHeight="1">
      <c r="A91" s="109"/>
      <c r="B91" s="116"/>
      <c r="C91" s="109"/>
      <c r="D91" s="117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10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</row>
    <row r="92" spans="1:49" ht="15.75" customHeight="1">
      <c r="A92" s="109"/>
      <c r="B92" s="175"/>
      <c r="C92" s="109"/>
      <c r="D92" s="117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10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</row>
    <row r="93" spans="1:49" ht="15.75" customHeight="1">
      <c r="A93" s="109"/>
      <c r="B93" s="116"/>
      <c r="C93" s="109"/>
      <c r="D93" s="117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10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</row>
    <row r="94" spans="1:49" ht="15.75" customHeight="1">
      <c r="A94" s="109"/>
      <c r="B94" s="116"/>
      <c r="C94" s="109"/>
      <c r="D94" s="117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10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</row>
    <row r="95" spans="1:49" ht="15.75" customHeight="1">
      <c r="A95" s="109"/>
      <c r="B95" s="116"/>
      <c r="C95" s="109"/>
      <c r="D95" s="117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10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</row>
    <row r="96" spans="1:49" ht="15.75" customHeight="1">
      <c r="A96" s="109"/>
      <c r="B96" s="116"/>
      <c r="C96" s="109"/>
      <c r="D96" s="117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10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</row>
    <row r="97" spans="1:49" ht="15.75" customHeight="1">
      <c r="A97" s="109"/>
      <c r="B97" s="116"/>
      <c r="C97" s="109"/>
      <c r="D97" s="117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10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</row>
    <row r="98" spans="1:49" ht="15.75" customHeight="1">
      <c r="A98" s="109"/>
      <c r="B98" s="116"/>
      <c r="C98" s="109"/>
      <c r="D98" s="117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10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</row>
    <row r="99" spans="1:49" ht="15.75" customHeight="1">
      <c r="A99" s="109"/>
      <c r="B99" s="116"/>
      <c r="C99" s="109"/>
      <c r="D99" s="117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10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</row>
    <row r="100" spans="1:49" ht="15.75" customHeight="1">
      <c r="A100" s="109"/>
      <c r="B100" s="116"/>
      <c r="C100" s="109"/>
      <c r="D100" s="117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10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</row>
    <row r="101" spans="1:49" ht="15.75" customHeight="1">
      <c r="A101" s="109"/>
      <c r="B101" s="116"/>
      <c r="C101" s="109"/>
      <c r="D101" s="117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10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</row>
    <row r="102" spans="1:49" ht="15.75" customHeight="1">
      <c r="A102" s="109"/>
      <c r="B102" s="116"/>
      <c r="C102" s="109"/>
      <c r="D102" s="117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10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</row>
    <row r="103" spans="1:49" ht="15.75" customHeight="1">
      <c r="A103" s="109"/>
      <c r="B103" s="116"/>
      <c r="C103" s="109"/>
      <c r="D103" s="117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10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</row>
    <row r="104" spans="1:49" ht="15.75" customHeight="1">
      <c r="A104" s="109"/>
      <c r="B104" s="116"/>
      <c r="C104" s="109"/>
      <c r="D104" s="117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10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</row>
    <row r="105" spans="1:49" ht="15.75" customHeight="1">
      <c r="A105" s="109"/>
      <c r="B105" s="116"/>
      <c r="C105" s="109"/>
      <c r="D105" s="117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10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</row>
    <row r="106" spans="1:49" ht="15.75" customHeight="1">
      <c r="A106" s="109"/>
      <c r="B106" s="116"/>
      <c r="C106" s="109"/>
      <c r="D106" s="117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10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</row>
    <row r="107" spans="1:49" ht="15.75" customHeight="1">
      <c r="A107" s="109"/>
      <c r="B107" s="116"/>
      <c r="C107" s="109"/>
      <c r="D107" s="117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10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</row>
    <row r="108" spans="1:49" ht="15.75" customHeight="1">
      <c r="A108" s="109"/>
      <c r="B108" s="116"/>
      <c r="C108" s="109"/>
      <c r="D108" s="117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10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</row>
    <row r="109" spans="1:49" ht="15.75" customHeight="1">
      <c r="A109" s="109"/>
      <c r="B109" s="116"/>
      <c r="C109" s="109"/>
      <c r="D109" s="117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10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</row>
    <row r="110" spans="1:49" ht="15.75" customHeight="1">
      <c r="A110" s="109"/>
      <c r="B110" s="116"/>
      <c r="C110" s="109"/>
      <c r="D110" s="117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10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</row>
    <row r="111" spans="1:49" ht="15.75" customHeight="1">
      <c r="A111" s="109"/>
      <c r="B111" s="116"/>
      <c r="C111" s="109"/>
      <c r="D111" s="117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10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</row>
    <row r="112" spans="1:49" ht="15.75" customHeight="1">
      <c r="A112" s="109"/>
      <c r="B112" s="116"/>
      <c r="C112" s="109"/>
      <c r="D112" s="117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10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</row>
    <row r="113" spans="1:49" ht="15.75" customHeight="1">
      <c r="A113" s="109"/>
      <c r="B113" s="116"/>
      <c r="C113" s="109"/>
      <c r="D113" s="117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10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</row>
    <row r="114" spans="1:49" ht="15.75" customHeight="1">
      <c r="A114" s="109"/>
      <c r="B114" s="116"/>
      <c r="C114" s="109"/>
      <c r="D114" s="117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10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</row>
    <row r="115" spans="1:49" ht="15.75" customHeight="1">
      <c r="A115" s="109"/>
      <c r="B115" s="116"/>
      <c r="C115" s="109"/>
      <c r="D115" s="117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10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</row>
    <row r="116" spans="1:49" ht="15.75" customHeight="1">
      <c r="A116" s="109"/>
      <c r="B116" s="116"/>
      <c r="C116" s="109"/>
      <c r="D116" s="117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10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</row>
    <row r="117" spans="1:49" ht="15.75" customHeight="1">
      <c r="A117" s="109"/>
      <c r="B117" s="116"/>
      <c r="C117" s="109"/>
      <c r="D117" s="117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10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</row>
    <row r="118" spans="1:49" ht="15.75" customHeight="1">
      <c r="A118" s="109"/>
      <c r="B118" s="116"/>
      <c r="C118" s="109"/>
      <c r="D118" s="117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10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</row>
    <row r="119" spans="1:49" ht="15.75" customHeight="1">
      <c r="A119" s="109"/>
      <c r="B119" s="116"/>
      <c r="C119" s="109"/>
      <c r="D119" s="117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10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</row>
    <row r="120" spans="1:49" ht="15.75" customHeight="1">
      <c r="A120" s="109"/>
      <c r="B120" s="116"/>
      <c r="C120" s="109"/>
      <c r="D120" s="117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10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</row>
    <row r="121" spans="1:49" ht="15.75" customHeight="1">
      <c r="A121" s="109"/>
      <c r="B121" s="116"/>
      <c r="C121" s="109"/>
      <c r="D121" s="117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10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</row>
    <row r="122" spans="1:49" ht="15.75" customHeight="1">
      <c r="A122" s="109"/>
      <c r="B122" s="116"/>
      <c r="C122" s="109"/>
      <c r="D122" s="117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10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</row>
    <row r="123" spans="1:49" ht="15.75" customHeight="1">
      <c r="A123" s="109"/>
      <c r="B123" s="116"/>
      <c r="C123" s="109"/>
      <c r="D123" s="117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10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</row>
    <row r="124" spans="1:49" ht="15.75" customHeight="1">
      <c r="A124" s="109"/>
      <c r="B124" s="116"/>
      <c r="C124" s="109"/>
      <c r="D124" s="117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10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</row>
    <row r="125" spans="1:49" ht="15.75" customHeight="1">
      <c r="A125" s="109"/>
      <c r="B125" s="116"/>
      <c r="C125" s="109"/>
      <c r="D125" s="117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10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</row>
    <row r="126" spans="1:49" ht="15.75" customHeight="1">
      <c r="A126" s="109"/>
      <c r="B126" s="116"/>
      <c r="C126" s="109"/>
      <c r="D126" s="117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10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</row>
    <row r="127" spans="1:49" ht="15.75" customHeight="1">
      <c r="A127" s="109"/>
      <c r="B127" s="116"/>
      <c r="C127" s="109"/>
      <c r="D127" s="117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10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</row>
    <row r="128" spans="1:49" ht="15.75" customHeight="1">
      <c r="A128" s="109"/>
      <c r="B128" s="116"/>
      <c r="C128" s="109"/>
      <c r="D128" s="117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10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</row>
    <row r="129" spans="1:49" ht="15.75" customHeight="1">
      <c r="A129" s="109"/>
      <c r="B129" s="116"/>
      <c r="C129" s="109"/>
      <c r="D129" s="117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10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</row>
    <row r="130" spans="1:49" ht="15.75" customHeight="1">
      <c r="A130" s="109"/>
      <c r="B130" s="116"/>
      <c r="C130" s="109"/>
      <c r="D130" s="117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10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</row>
    <row r="131" spans="1:49" ht="15.75" customHeight="1">
      <c r="A131" s="109"/>
      <c r="B131" s="116"/>
      <c r="C131" s="109"/>
      <c r="D131" s="117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10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</row>
    <row r="132" spans="1:49" ht="15.75" customHeight="1">
      <c r="A132" s="109"/>
      <c r="B132" s="116"/>
      <c r="C132" s="109"/>
      <c r="D132" s="117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10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</row>
    <row r="133" spans="1:49" ht="15.75" customHeight="1">
      <c r="A133" s="109"/>
      <c r="B133" s="116"/>
      <c r="C133" s="109"/>
      <c r="D133" s="117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10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</row>
    <row r="134" spans="1:49" ht="15.75" customHeight="1">
      <c r="A134" s="109"/>
      <c r="B134" s="116"/>
      <c r="C134" s="109"/>
      <c r="D134" s="117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10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</row>
    <row r="135" spans="1:49" ht="15.75" customHeight="1">
      <c r="A135" s="109"/>
      <c r="B135" s="116"/>
      <c r="C135" s="109"/>
      <c r="D135" s="117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10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</row>
    <row r="136" spans="1:49" ht="15.75" customHeight="1">
      <c r="A136" s="109"/>
      <c r="B136" s="116"/>
      <c r="C136" s="109"/>
      <c r="D136" s="117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10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</row>
    <row r="137" spans="1:49" ht="15.75" customHeight="1">
      <c r="A137" s="109"/>
      <c r="B137" s="116"/>
      <c r="C137" s="109"/>
      <c r="D137" s="117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10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</row>
    <row r="138" spans="1:49" ht="15.75" customHeight="1">
      <c r="A138" s="109"/>
      <c r="B138" s="116"/>
      <c r="C138" s="109"/>
      <c r="D138" s="117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10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</row>
    <row r="139" spans="1:49" ht="15.75" customHeight="1">
      <c r="A139" s="109"/>
      <c r="B139" s="116"/>
      <c r="C139" s="109"/>
      <c r="D139" s="117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10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</row>
    <row r="140" spans="1:49" ht="15.75" customHeight="1">
      <c r="A140" s="109"/>
      <c r="B140" s="116"/>
      <c r="C140" s="109"/>
      <c r="D140" s="117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10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</row>
    <row r="141" spans="1:49" ht="15.75" customHeight="1">
      <c r="A141" s="109"/>
      <c r="B141" s="116"/>
      <c r="C141" s="109"/>
      <c r="D141" s="117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10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</row>
    <row r="142" spans="1:49" ht="15.75" customHeight="1">
      <c r="A142" s="109"/>
      <c r="B142" s="116"/>
      <c r="C142" s="109"/>
      <c r="D142" s="117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10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</row>
    <row r="143" spans="1:49" ht="15.75" customHeight="1">
      <c r="A143" s="109"/>
      <c r="B143" s="116"/>
      <c r="C143" s="109"/>
      <c r="D143" s="117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10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</row>
    <row r="144" spans="1:49" ht="15.75" customHeight="1">
      <c r="A144" s="109"/>
      <c r="B144" s="116"/>
      <c r="C144" s="109"/>
      <c r="D144" s="117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10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</row>
    <row r="145" spans="1:49" ht="15.75" customHeight="1">
      <c r="A145" s="109"/>
      <c r="B145" s="116"/>
      <c r="C145" s="109"/>
      <c r="D145" s="117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10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</row>
    <row r="146" spans="1:49" ht="15.75" customHeight="1">
      <c r="A146" s="109"/>
      <c r="B146" s="116"/>
      <c r="C146" s="109"/>
      <c r="D146" s="117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10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</row>
    <row r="147" spans="1:49" ht="15.75" customHeight="1">
      <c r="A147" s="109"/>
      <c r="B147" s="116"/>
      <c r="C147" s="109"/>
      <c r="D147" s="117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10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</row>
    <row r="148" spans="1:49" ht="15.75" customHeight="1">
      <c r="A148" s="109"/>
      <c r="B148" s="116"/>
      <c r="C148" s="109"/>
      <c r="D148" s="117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10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</row>
    <row r="149" spans="1:49" ht="15.75" customHeight="1">
      <c r="A149" s="109"/>
      <c r="B149" s="116"/>
      <c r="C149" s="109"/>
      <c r="D149" s="117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10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</row>
    <row r="150" spans="1:49" ht="15.75" customHeight="1">
      <c r="A150" s="109"/>
      <c r="B150" s="116"/>
      <c r="C150" s="109"/>
      <c r="D150" s="117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10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</row>
    <row r="151" spans="1:49" ht="15.75" customHeight="1">
      <c r="A151" s="109"/>
      <c r="B151" s="116"/>
      <c r="C151" s="109"/>
      <c r="D151" s="117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10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</row>
    <row r="152" spans="1:49" ht="15.75" customHeight="1">
      <c r="A152" s="109"/>
      <c r="B152" s="116"/>
      <c r="C152" s="109"/>
      <c r="D152" s="117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10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</row>
    <row r="153" spans="1:49" ht="15.75" customHeight="1">
      <c r="A153" s="109"/>
      <c r="B153" s="116"/>
      <c r="C153" s="109"/>
      <c r="D153" s="117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10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</row>
    <row r="154" spans="1:49" ht="15.75" customHeight="1">
      <c r="A154" s="109"/>
      <c r="B154" s="116"/>
      <c r="C154" s="109"/>
      <c r="D154" s="117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10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</row>
    <row r="155" spans="1:49" ht="15.75" customHeight="1">
      <c r="A155" s="109"/>
      <c r="B155" s="116"/>
      <c r="C155" s="109"/>
      <c r="D155" s="117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10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</row>
    <row r="156" spans="1:49" ht="15.75" customHeight="1">
      <c r="A156" s="109"/>
      <c r="B156" s="116"/>
      <c r="C156" s="109"/>
      <c r="D156" s="117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10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</row>
    <row r="157" spans="1:49" ht="15.75" customHeight="1">
      <c r="A157" s="109"/>
      <c r="B157" s="116"/>
      <c r="C157" s="109"/>
      <c r="D157" s="117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10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</row>
    <row r="158" spans="1:49" ht="15.75" customHeight="1">
      <c r="A158" s="109"/>
      <c r="B158" s="116"/>
      <c r="C158" s="109"/>
      <c r="D158" s="117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10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</row>
    <row r="159" spans="1:49" ht="15.75" customHeight="1">
      <c r="A159" s="109"/>
      <c r="B159" s="116"/>
      <c r="C159" s="109"/>
      <c r="D159" s="117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10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</row>
    <row r="160" spans="1:49" ht="15.75" customHeight="1">
      <c r="A160" s="109"/>
      <c r="B160" s="116"/>
      <c r="C160" s="109"/>
      <c r="D160" s="117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10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</row>
    <row r="161" spans="1:49" ht="15.75" customHeight="1">
      <c r="A161" s="109"/>
      <c r="B161" s="116"/>
      <c r="C161" s="109"/>
      <c r="D161" s="117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10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</row>
    <row r="162" spans="1:49" ht="15.75" customHeight="1">
      <c r="A162" s="109"/>
      <c r="B162" s="116"/>
      <c r="C162" s="109"/>
      <c r="D162" s="117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10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</row>
    <row r="163" spans="1:49" ht="15.75" customHeight="1">
      <c r="A163" s="109"/>
      <c r="B163" s="116"/>
      <c r="C163" s="109"/>
      <c r="D163" s="117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10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</row>
    <row r="164" spans="1:49" ht="15.75" customHeight="1">
      <c r="A164" s="109"/>
      <c r="B164" s="116"/>
      <c r="C164" s="109"/>
      <c r="D164" s="117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10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</row>
    <row r="165" spans="1:49" ht="15.75" customHeight="1">
      <c r="A165" s="109"/>
      <c r="B165" s="116"/>
      <c r="C165" s="109"/>
      <c r="D165" s="117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10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</row>
    <row r="166" spans="1:49" ht="15.75" customHeight="1">
      <c r="A166" s="109"/>
      <c r="B166" s="116"/>
      <c r="C166" s="109"/>
      <c r="D166" s="117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10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</row>
    <row r="167" spans="1:49" ht="15.75" customHeight="1">
      <c r="A167" s="109"/>
      <c r="B167" s="116"/>
      <c r="C167" s="109"/>
      <c r="D167" s="117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10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</row>
    <row r="168" spans="1:49" ht="15.75" customHeight="1">
      <c r="A168" s="109"/>
      <c r="B168" s="116"/>
      <c r="C168" s="109"/>
      <c r="D168" s="117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10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</row>
    <row r="169" spans="1:49" ht="15.75" customHeight="1">
      <c r="A169" s="109"/>
      <c r="B169" s="116"/>
      <c r="C169" s="109"/>
      <c r="D169" s="117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10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</row>
    <row r="170" spans="1:49" ht="15.75" customHeight="1">
      <c r="A170" s="109"/>
      <c r="B170" s="116"/>
      <c r="C170" s="109"/>
      <c r="D170" s="117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10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</row>
    <row r="171" spans="1:49" ht="15.75" customHeight="1">
      <c r="A171" s="109"/>
      <c r="B171" s="116"/>
      <c r="C171" s="109"/>
      <c r="D171" s="117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10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</row>
    <row r="172" spans="1:49" ht="15.75" customHeight="1">
      <c r="A172" s="109"/>
      <c r="B172" s="116"/>
      <c r="C172" s="109"/>
      <c r="D172" s="117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10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</row>
    <row r="173" spans="1:49" ht="15.75" customHeight="1">
      <c r="A173" s="109"/>
      <c r="B173" s="116"/>
      <c r="C173" s="109"/>
      <c r="D173" s="117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10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</row>
    <row r="174" spans="1:49" ht="15.75" customHeight="1">
      <c r="A174" s="109"/>
      <c r="B174" s="116"/>
      <c r="C174" s="109"/>
      <c r="D174" s="117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10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</row>
    <row r="175" spans="1:49" ht="15.75" customHeight="1">
      <c r="A175" s="109"/>
      <c r="B175" s="116"/>
      <c r="C175" s="109"/>
      <c r="D175" s="117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10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</row>
    <row r="176" spans="1:49" ht="15.75" customHeight="1">
      <c r="A176" s="109"/>
      <c r="B176" s="116"/>
      <c r="C176" s="109"/>
      <c r="D176" s="117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10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</row>
    <row r="177" spans="1:49" ht="15.75" customHeight="1">
      <c r="A177" s="109"/>
      <c r="B177" s="116"/>
      <c r="C177" s="109"/>
      <c r="D177" s="117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10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</row>
    <row r="178" spans="1:49" ht="15.75" customHeight="1">
      <c r="A178" s="109"/>
      <c r="B178" s="116"/>
      <c r="C178" s="109"/>
      <c r="D178" s="117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10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</row>
    <row r="179" spans="1:49" ht="15.75" customHeight="1">
      <c r="A179" s="109"/>
      <c r="B179" s="116"/>
      <c r="C179" s="109"/>
      <c r="D179" s="117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10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</row>
    <row r="180" spans="1:49" ht="15.75" customHeight="1">
      <c r="A180" s="109"/>
      <c r="B180" s="116"/>
      <c r="C180" s="109"/>
      <c r="D180" s="117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10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</row>
    <row r="181" spans="1:49" ht="15.75" customHeight="1">
      <c r="A181" s="109"/>
      <c r="B181" s="116"/>
      <c r="C181" s="109"/>
      <c r="D181" s="117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10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</row>
    <row r="182" spans="1:49" ht="15.75" customHeight="1">
      <c r="A182" s="109"/>
      <c r="B182" s="116"/>
      <c r="C182" s="109"/>
      <c r="D182" s="117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10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</row>
    <row r="183" spans="1:49" ht="15.75" customHeight="1">
      <c r="A183" s="109"/>
      <c r="B183" s="116"/>
      <c r="C183" s="109"/>
      <c r="D183" s="117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10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</row>
    <row r="184" spans="1:49" ht="15.75" customHeight="1">
      <c r="A184" s="109"/>
      <c r="B184" s="116"/>
      <c r="C184" s="109"/>
      <c r="D184" s="117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10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</row>
    <row r="185" spans="1:49" ht="15.75" customHeight="1">
      <c r="A185" s="109"/>
      <c r="B185" s="116"/>
      <c r="C185" s="109"/>
      <c r="D185" s="117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10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</row>
    <row r="186" spans="1:49" ht="15.75" customHeight="1">
      <c r="A186" s="109"/>
      <c r="B186" s="116"/>
      <c r="C186" s="109"/>
      <c r="D186" s="117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10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</row>
    <row r="187" spans="1:49" ht="15.75" customHeight="1">
      <c r="A187" s="109"/>
      <c r="B187" s="116"/>
      <c r="C187" s="109"/>
      <c r="D187" s="117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10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</row>
    <row r="188" spans="1:49" ht="15.75" customHeight="1">
      <c r="A188" s="109"/>
      <c r="B188" s="116"/>
      <c r="C188" s="109"/>
      <c r="D188" s="117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10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</row>
    <row r="189" spans="1:49" ht="15.75" customHeight="1">
      <c r="A189" s="109"/>
      <c r="B189" s="116"/>
      <c r="C189" s="109"/>
      <c r="D189" s="117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10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</row>
    <row r="190" spans="1:49" ht="15.75" customHeight="1">
      <c r="A190" s="109"/>
      <c r="B190" s="116"/>
      <c r="C190" s="109"/>
      <c r="D190" s="117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10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</row>
    <row r="191" spans="1:49" ht="15.75" customHeight="1">
      <c r="A191" s="109"/>
      <c r="B191" s="116"/>
      <c r="C191" s="109"/>
      <c r="D191" s="117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10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</row>
    <row r="192" spans="1:49" ht="15.75" customHeight="1">
      <c r="A192" s="109"/>
      <c r="B192" s="116"/>
      <c r="C192" s="109"/>
      <c r="D192" s="117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10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</row>
    <row r="193" spans="1:49" ht="15.75" customHeight="1">
      <c r="A193" s="109"/>
      <c r="B193" s="116"/>
      <c r="C193" s="109"/>
      <c r="D193" s="117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10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</row>
    <row r="194" spans="1:49" ht="15.75" customHeight="1">
      <c r="A194" s="109"/>
      <c r="B194" s="116"/>
      <c r="C194" s="109"/>
      <c r="D194" s="117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10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</row>
    <row r="195" spans="1:49" ht="15.75" customHeight="1">
      <c r="A195" s="109"/>
      <c r="B195" s="116"/>
      <c r="C195" s="109"/>
      <c r="D195" s="117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10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</row>
    <row r="196" spans="1:49" ht="15.75" customHeight="1">
      <c r="A196" s="109"/>
      <c r="B196" s="116"/>
      <c r="C196" s="109"/>
      <c r="D196" s="117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10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</row>
    <row r="197" spans="1:49" ht="15.75" customHeight="1">
      <c r="A197" s="109"/>
      <c r="B197" s="116"/>
      <c r="C197" s="109"/>
      <c r="D197" s="117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10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</row>
    <row r="198" spans="1:49" ht="15.75" customHeight="1">
      <c r="A198" s="109"/>
      <c r="B198" s="116"/>
      <c r="C198" s="109"/>
      <c r="D198" s="117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10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</row>
    <row r="199" spans="1:49" ht="15.75" customHeight="1">
      <c r="A199" s="109"/>
      <c r="B199" s="116"/>
      <c r="C199" s="109"/>
      <c r="D199" s="117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10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</row>
    <row r="200" spans="1:49" ht="15.75" customHeight="1">
      <c r="A200" s="109"/>
      <c r="B200" s="116"/>
      <c r="C200" s="109"/>
      <c r="D200" s="117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10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</row>
    <row r="201" spans="1:49" ht="15.75" customHeight="1">
      <c r="A201" s="109"/>
      <c r="B201" s="116"/>
      <c r="C201" s="109"/>
      <c r="D201" s="117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10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</row>
    <row r="202" spans="1:49" ht="15.75" customHeight="1">
      <c r="A202" s="109"/>
      <c r="B202" s="116"/>
      <c r="C202" s="109"/>
      <c r="D202" s="117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10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</row>
    <row r="203" spans="1:49" ht="15.75" customHeight="1">
      <c r="A203" s="109"/>
      <c r="B203" s="116"/>
      <c r="C203" s="109"/>
      <c r="D203" s="117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10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</row>
    <row r="204" spans="1:49" ht="15.75" customHeight="1">
      <c r="A204" s="109"/>
      <c r="B204" s="116"/>
      <c r="C204" s="109"/>
      <c r="D204" s="117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10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</row>
    <row r="205" spans="1:49" ht="15.75" customHeight="1">
      <c r="A205" s="109"/>
      <c r="B205" s="116"/>
      <c r="C205" s="109"/>
      <c r="D205" s="117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</row>
    <row r="206" spans="1:49" ht="15.75" customHeight="1">
      <c r="A206" s="109"/>
      <c r="B206" s="116"/>
      <c r="C206" s="109"/>
      <c r="D206" s="117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10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</row>
    <row r="207" spans="1:49" ht="15.75" customHeight="1">
      <c r="A207" s="109"/>
      <c r="B207" s="116"/>
      <c r="C207" s="109"/>
      <c r="D207" s="117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10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</row>
    <row r="208" spans="1:49" ht="15.75" customHeight="1">
      <c r="A208" s="109"/>
      <c r="B208" s="116"/>
      <c r="C208" s="109"/>
      <c r="D208" s="117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10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</row>
    <row r="209" spans="1:49" ht="15.75" customHeight="1">
      <c r="A209" s="109"/>
      <c r="B209" s="116"/>
      <c r="C209" s="109"/>
      <c r="D209" s="117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10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</row>
    <row r="210" spans="1:49" ht="15.75" customHeight="1">
      <c r="A210" s="109"/>
      <c r="B210" s="116"/>
      <c r="C210" s="109"/>
      <c r="D210" s="117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10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</row>
    <row r="211" spans="1:49" ht="15.75" customHeight="1">
      <c r="A211" s="109"/>
      <c r="B211" s="116"/>
      <c r="C211" s="109"/>
      <c r="D211" s="117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10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</row>
    <row r="212" spans="1:49" ht="15.75" customHeight="1">
      <c r="A212" s="109"/>
      <c r="B212" s="116"/>
      <c r="C212" s="109"/>
      <c r="D212" s="117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10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</row>
    <row r="213" spans="1:49" ht="15.75" customHeight="1">
      <c r="A213" s="109"/>
      <c r="B213" s="116"/>
      <c r="C213" s="109"/>
      <c r="D213" s="117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10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</row>
    <row r="214" spans="1:49" ht="15.75" customHeight="1">
      <c r="A214" s="109"/>
      <c r="B214" s="116"/>
      <c r="C214" s="109"/>
      <c r="D214" s="117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10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</row>
    <row r="215" spans="1:49" ht="15.75" customHeight="1">
      <c r="A215" s="109"/>
      <c r="B215" s="116"/>
      <c r="C215" s="109"/>
      <c r="D215" s="117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10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</row>
    <row r="216" spans="1:49" ht="15.75" customHeight="1">
      <c r="A216" s="109"/>
      <c r="B216" s="116"/>
      <c r="C216" s="109"/>
      <c r="D216" s="117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10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</row>
    <row r="217" spans="1:49" ht="15.75" customHeight="1">
      <c r="A217" s="109"/>
      <c r="B217" s="116"/>
      <c r="C217" s="109"/>
      <c r="D217" s="117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10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</row>
    <row r="218" spans="1:49" ht="15.75" customHeight="1">
      <c r="A218" s="109"/>
      <c r="B218" s="116"/>
      <c r="C218" s="109"/>
      <c r="D218" s="117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10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</row>
    <row r="219" spans="1:49" ht="15.75" customHeight="1">
      <c r="A219" s="109"/>
      <c r="B219" s="116"/>
      <c r="C219" s="109"/>
      <c r="D219" s="117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10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</row>
    <row r="220" spans="1:49" ht="15.75" customHeight="1">
      <c r="A220" s="109"/>
      <c r="B220" s="116"/>
      <c r="C220" s="109"/>
      <c r="D220" s="117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10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</row>
    <row r="221" spans="1:49" ht="15.75" customHeight="1">
      <c r="A221" s="109"/>
      <c r="B221" s="116"/>
      <c r="C221" s="109"/>
      <c r="D221" s="117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10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</row>
    <row r="222" spans="1:49" ht="15.75" customHeight="1">
      <c r="A222" s="109"/>
      <c r="B222" s="116"/>
      <c r="C222" s="109"/>
      <c r="D222" s="117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10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</row>
    <row r="223" spans="1:49" ht="15.75" customHeight="1">
      <c r="A223" s="109"/>
      <c r="B223" s="116"/>
      <c r="C223" s="109"/>
      <c r="D223" s="117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10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</row>
    <row r="224" spans="1:49" ht="15.75" customHeight="1">
      <c r="A224" s="109"/>
      <c r="B224" s="116"/>
      <c r="C224" s="109"/>
      <c r="D224" s="117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10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</row>
    <row r="225" spans="1:49" ht="15.75" customHeight="1">
      <c r="A225" s="109"/>
      <c r="B225" s="116"/>
      <c r="C225" s="109"/>
      <c r="D225" s="117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10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</row>
    <row r="226" spans="1:49" ht="15.75" customHeight="1">
      <c r="A226" s="109"/>
      <c r="B226" s="116"/>
      <c r="C226" s="109"/>
      <c r="D226" s="117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10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</row>
    <row r="227" spans="1:49" ht="15.75" customHeight="1">
      <c r="A227" s="109"/>
      <c r="B227" s="116"/>
      <c r="C227" s="109"/>
      <c r="D227" s="117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10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</row>
    <row r="228" spans="1:49" ht="15.75" customHeight="1">
      <c r="A228" s="109"/>
      <c r="B228" s="116"/>
      <c r="C228" s="109"/>
      <c r="D228" s="117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10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</row>
    <row r="229" spans="1:49" ht="15.75" customHeight="1">
      <c r="A229" s="109"/>
      <c r="B229" s="116"/>
      <c r="C229" s="109"/>
      <c r="D229" s="117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10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</row>
    <row r="230" spans="1:49" ht="15.75" customHeight="1">
      <c r="A230" s="109"/>
      <c r="B230" s="116"/>
      <c r="C230" s="109"/>
      <c r="D230" s="117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10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</row>
    <row r="231" spans="1:49" ht="15.75" customHeight="1">
      <c r="A231" s="109"/>
      <c r="B231" s="116"/>
      <c r="C231" s="109"/>
      <c r="D231" s="117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10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</row>
    <row r="232" spans="1:49" ht="15.75" customHeight="1">
      <c r="A232" s="109"/>
      <c r="B232" s="116"/>
      <c r="C232" s="109"/>
      <c r="D232" s="117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10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</row>
    <row r="233" spans="1:49" ht="15.75" customHeight="1">
      <c r="A233" s="109"/>
      <c r="B233" s="116"/>
      <c r="C233" s="109"/>
      <c r="D233" s="117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10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</row>
    <row r="234" spans="1:49" ht="15.75" customHeight="1">
      <c r="A234" s="109"/>
      <c r="B234" s="116"/>
      <c r="C234" s="109"/>
      <c r="D234" s="117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10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</row>
    <row r="235" spans="1:49" ht="15.75" customHeight="1">
      <c r="A235" s="109"/>
      <c r="B235" s="116"/>
      <c r="C235" s="109"/>
      <c r="D235" s="117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10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</row>
    <row r="236" spans="1:49" ht="15.75" customHeight="1">
      <c r="A236" s="109"/>
      <c r="B236" s="116"/>
      <c r="C236" s="109"/>
      <c r="D236" s="117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10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</row>
    <row r="237" spans="1:49" ht="15.75" customHeight="1">
      <c r="A237" s="109"/>
      <c r="B237" s="116"/>
      <c r="C237" s="109"/>
      <c r="D237" s="117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10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</row>
    <row r="238" spans="1:49" ht="15.75" customHeight="1">
      <c r="A238" s="109"/>
      <c r="B238" s="116"/>
      <c r="C238" s="109"/>
      <c r="D238" s="117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10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</row>
    <row r="239" spans="1:49" ht="15.75" customHeight="1">
      <c r="A239" s="109"/>
      <c r="B239" s="116"/>
      <c r="C239" s="109"/>
      <c r="D239" s="117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10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</row>
    <row r="240" spans="1:49" ht="15.75" customHeight="1">
      <c r="A240" s="109"/>
      <c r="B240" s="116"/>
      <c r="C240" s="109"/>
      <c r="D240" s="117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10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</row>
    <row r="241" spans="1:49" ht="15.75" customHeight="1">
      <c r="A241" s="109"/>
      <c r="B241" s="116"/>
      <c r="C241" s="109"/>
      <c r="D241" s="117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10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</row>
    <row r="242" spans="1:49" ht="15.75" customHeight="1">
      <c r="A242" s="109"/>
      <c r="B242" s="116"/>
      <c r="C242" s="109"/>
      <c r="D242" s="117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10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</row>
    <row r="243" spans="1:49" ht="15.75" customHeight="1">
      <c r="A243" s="109"/>
      <c r="B243" s="116"/>
      <c r="C243" s="109"/>
      <c r="D243" s="117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10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</row>
    <row r="244" spans="1:49" ht="15.75" customHeight="1">
      <c r="A244" s="109"/>
      <c r="B244" s="116"/>
      <c r="C244" s="109"/>
      <c r="D244" s="117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10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</row>
    <row r="245" spans="1:49" ht="15.75" customHeight="1">
      <c r="A245" s="109"/>
      <c r="B245" s="116"/>
      <c r="C245" s="109"/>
      <c r="D245" s="117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10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</row>
    <row r="246" spans="1:49" ht="15.75" customHeight="1">
      <c r="A246" s="109"/>
      <c r="B246" s="116"/>
      <c r="C246" s="109"/>
      <c r="D246" s="117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10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</row>
    <row r="247" spans="1:49" ht="15.75" customHeight="1">
      <c r="A247" s="109"/>
      <c r="B247" s="116"/>
      <c r="C247" s="109"/>
      <c r="D247" s="117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10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</row>
    <row r="248" spans="1:49" ht="15.75" customHeight="1">
      <c r="A248" s="109"/>
      <c r="B248" s="116"/>
      <c r="C248" s="109"/>
      <c r="D248" s="117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10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</row>
    <row r="249" spans="1:49" ht="15.75" customHeight="1">
      <c r="A249" s="109"/>
      <c r="B249" s="116"/>
      <c r="C249" s="109"/>
      <c r="D249" s="117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10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</row>
    <row r="250" spans="1:49" ht="15.75" customHeight="1">
      <c r="A250" s="109"/>
      <c r="B250" s="116"/>
      <c r="C250" s="109"/>
      <c r="D250" s="117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10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</row>
    <row r="251" spans="1:49" ht="15.75" customHeight="1">
      <c r="A251" s="109"/>
      <c r="B251" s="116"/>
      <c r="C251" s="109"/>
      <c r="D251" s="117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10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</row>
    <row r="252" spans="1:49" ht="15.75" customHeight="1">
      <c r="A252" s="109"/>
      <c r="B252" s="116"/>
      <c r="C252" s="109"/>
      <c r="D252" s="117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10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</row>
    <row r="253" spans="1:49" ht="15.75" customHeight="1">
      <c r="A253" s="109"/>
      <c r="B253" s="116"/>
      <c r="C253" s="109"/>
      <c r="D253" s="117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10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</row>
    <row r="254" spans="1:49" ht="15.75" customHeight="1">
      <c r="A254" s="109"/>
      <c r="B254" s="116"/>
      <c r="C254" s="109"/>
      <c r="D254" s="117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10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</row>
    <row r="255" spans="1:49" ht="15.75" customHeight="1">
      <c r="A255" s="109"/>
      <c r="B255" s="116"/>
      <c r="C255" s="109"/>
      <c r="D255" s="117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10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</row>
    <row r="256" spans="1:49" ht="15.75" customHeight="1">
      <c r="A256" s="109"/>
      <c r="B256" s="116"/>
      <c r="C256" s="109"/>
      <c r="D256" s="117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10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</row>
    <row r="257" spans="1:49" ht="15.75" customHeight="1">
      <c r="A257" s="109"/>
      <c r="B257" s="116"/>
      <c r="C257" s="109"/>
      <c r="D257" s="117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10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</row>
    <row r="258" spans="1:49" ht="15.75" customHeight="1">
      <c r="A258" s="109"/>
      <c r="B258" s="116"/>
      <c r="C258" s="109"/>
      <c r="D258" s="117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10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</row>
    <row r="259" spans="1:49" ht="15.75" customHeight="1">
      <c r="A259" s="109"/>
      <c r="B259" s="116"/>
      <c r="C259" s="109"/>
      <c r="D259" s="117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10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</row>
    <row r="260" spans="1:49" ht="15.75" customHeight="1">
      <c r="A260" s="109"/>
      <c r="B260" s="116"/>
      <c r="C260" s="109"/>
      <c r="D260" s="117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10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</row>
    <row r="261" spans="1:49" ht="15.75" customHeight="1">
      <c r="A261" s="109"/>
      <c r="B261" s="116"/>
      <c r="C261" s="109"/>
      <c r="D261" s="117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10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</row>
    <row r="262" spans="1:49" ht="15.75" customHeight="1">
      <c r="A262" s="109"/>
      <c r="B262" s="116"/>
      <c r="C262" s="109"/>
      <c r="D262" s="117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10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</row>
    <row r="263" spans="1:49" ht="15.75" customHeight="1">
      <c r="A263" s="109"/>
      <c r="B263" s="116"/>
      <c r="C263" s="109"/>
      <c r="D263" s="117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10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</row>
    <row r="264" spans="1:49" ht="15.75" customHeight="1">
      <c r="A264" s="109"/>
      <c r="B264" s="116"/>
      <c r="C264" s="109"/>
      <c r="D264" s="117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10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</row>
    <row r="265" spans="1:49" ht="15.75" customHeight="1">
      <c r="A265" s="109"/>
      <c r="B265" s="116"/>
      <c r="C265" s="109"/>
      <c r="D265" s="117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10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</row>
    <row r="266" spans="1:49" ht="15.75" customHeight="1">
      <c r="A266" s="109"/>
      <c r="B266" s="116"/>
      <c r="C266" s="109"/>
      <c r="D266" s="117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10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</row>
    <row r="267" spans="1:49" ht="15.75" customHeight="1">
      <c r="A267" s="109"/>
      <c r="B267" s="116"/>
      <c r="C267" s="109"/>
      <c r="D267" s="117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10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</row>
    <row r="268" spans="1:49" ht="15.75" customHeight="1">
      <c r="A268" s="109"/>
      <c r="B268" s="116"/>
      <c r="C268" s="109"/>
      <c r="D268" s="117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10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</row>
    <row r="269" spans="1:49" ht="15.75" customHeight="1">
      <c r="A269" s="109"/>
      <c r="B269" s="116"/>
      <c r="C269" s="109"/>
      <c r="D269" s="117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10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</row>
    <row r="270" spans="1:49" ht="15.75" customHeight="1">
      <c r="A270" s="109"/>
      <c r="B270" s="116"/>
      <c r="C270" s="109"/>
      <c r="D270" s="117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10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</row>
    <row r="271" spans="1:49" ht="15.75" customHeight="1">
      <c r="A271" s="109"/>
      <c r="B271" s="116"/>
      <c r="C271" s="109"/>
      <c r="D271" s="117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10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</row>
    <row r="272" spans="1:49" ht="15.75" customHeight="1">
      <c r="A272" s="109"/>
      <c r="B272" s="116"/>
      <c r="C272" s="109"/>
      <c r="D272" s="117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10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</row>
    <row r="273" spans="1:49" ht="15.75" customHeight="1">
      <c r="A273" s="109"/>
      <c r="B273" s="116"/>
      <c r="C273" s="109"/>
      <c r="D273" s="117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10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</row>
    <row r="274" spans="1:49" ht="15.75" customHeight="1">
      <c r="A274" s="109"/>
      <c r="B274" s="116"/>
      <c r="C274" s="109"/>
      <c r="D274" s="117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10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</row>
    <row r="275" spans="1:49" ht="15.75" customHeight="1">
      <c r="A275" s="109"/>
      <c r="B275" s="116"/>
      <c r="C275" s="109"/>
      <c r="D275" s="117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10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</row>
    <row r="276" spans="1:49" ht="15.75" customHeight="1">
      <c r="A276" s="109"/>
      <c r="B276" s="116"/>
      <c r="C276" s="109"/>
      <c r="D276" s="117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10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</row>
    <row r="277" spans="1:49" ht="15.75" customHeight="1">
      <c r="A277" s="109"/>
      <c r="B277" s="116"/>
      <c r="C277" s="109"/>
      <c r="D277" s="117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10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</row>
    <row r="278" spans="1:49" ht="15.75" customHeight="1">
      <c r="A278" s="109"/>
      <c r="B278" s="116"/>
      <c r="C278" s="109"/>
      <c r="D278" s="117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10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</row>
    <row r="279" spans="1:49" ht="15.75" customHeight="1">
      <c r="A279" s="109"/>
      <c r="B279" s="116"/>
      <c r="C279" s="109"/>
      <c r="D279" s="117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10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</row>
    <row r="280" spans="1:49" ht="15.75" customHeight="1">
      <c r="A280" s="109"/>
      <c r="B280" s="116"/>
      <c r="C280" s="109"/>
      <c r="D280" s="117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10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</row>
    <row r="281" spans="1:49" ht="15.75" customHeight="1">
      <c r="A281" s="109"/>
      <c r="B281" s="116"/>
      <c r="C281" s="109"/>
      <c r="D281" s="117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10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</row>
    <row r="282" spans="1:49" ht="15.75" customHeight="1">
      <c r="A282" s="109"/>
      <c r="B282" s="116"/>
      <c r="C282" s="109"/>
      <c r="D282" s="117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10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</row>
    <row r="283" spans="1:49" ht="15.75" customHeight="1">
      <c r="A283" s="109"/>
      <c r="B283" s="116"/>
      <c r="C283" s="109"/>
      <c r="D283" s="117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</row>
    <row r="284" spans="1:49" ht="15.75" customHeight="1">
      <c r="A284" s="109"/>
      <c r="B284" s="116"/>
      <c r="C284" s="109"/>
      <c r="D284" s="117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10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</row>
    <row r="285" spans="1:49" ht="15.75" customHeight="1">
      <c r="A285" s="109"/>
      <c r="B285" s="116"/>
      <c r="C285" s="109"/>
      <c r="D285" s="117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10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</row>
    <row r="286" spans="1:49" ht="15.75" customHeight="1">
      <c r="A286" s="109"/>
      <c r="B286" s="116"/>
      <c r="C286" s="109"/>
      <c r="D286" s="117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10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</row>
    <row r="287" spans="1:49" ht="15.75" customHeight="1">
      <c r="A287" s="109"/>
      <c r="B287" s="116"/>
      <c r="C287" s="109"/>
      <c r="D287" s="117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10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</row>
    <row r="288" spans="1:49" ht="15.75" customHeight="1">
      <c r="A288" s="109"/>
      <c r="B288" s="116"/>
      <c r="C288" s="109"/>
      <c r="D288" s="117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10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</row>
    <row r="289" spans="1:49" ht="15.75" customHeight="1">
      <c r="A289" s="109"/>
      <c r="B289" s="116"/>
      <c r="C289" s="109"/>
      <c r="D289" s="117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10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</row>
    <row r="290" spans="1:49" ht="15.75" customHeight="1">
      <c r="A290" s="109"/>
      <c r="B290" s="116"/>
      <c r="C290" s="109"/>
      <c r="D290" s="117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10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</row>
    <row r="291" spans="1:49" ht="15.75" customHeight="1">
      <c r="A291" s="109"/>
      <c r="B291" s="116"/>
      <c r="C291" s="109"/>
      <c r="D291" s="117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10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</row>
    <row r="292" spans="1:49" ht="15.75" customHeight="1">
      <c r="A292" s="109"/>
      <c r="B292" s="116"/>
      <c r="C292" s="109"/>
      <c r="D292" s="117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10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</row>
    <row r="293" spans="1:49" ht="15.75" customHeight="1">
      <c r="A293" s="109"/>
      <c r="B293" s="116"/>
      <c r="C293" s="109"/>
      <c r="D293" s="117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10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</row>
    <row r="294" spans="1:49" ht="15.75" customHeight="1">
      <c r="A294" s="109"/>
      <c r="B294" s="116"/>
      <c r="C294" s="109"/>
      <c r="D294" s="117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10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</row>
    <row r="295" spans="1:49" ht="15.75" customHeight="1">
      <c r="A295" s="109"/>
      <c r="B295" s="116"/>
      <c r="C295" s="109"/>
      <c r="D295" s="117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10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</row>
    <row r="296" spans="1:49" ht="15.75" customHeight="1">
      <c r="A296" s="109"/>
      <c r="B296" s="116"/>
      <c r="C296" s="109"/>
      <c r="D296" s="117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10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</row>
    <row r="297" spans="1:49" ht="15.75" customHeight="1">
      <c r="A297" s="109"/>
      <c r="B297" s="116"/>
      <c r="C297" s="109"/>
      <c r="D297" s="117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10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</row>
    <row r="298" spans="1:49" ht="15.75" customHeight="1">
      <c r="A298" s="109"/>
      <c r="B298" s="116"/>
      <c r="C298" s="109"/>
      <c r="D298" s="117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10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</row>
    <row r="299" spans="1:49" ht="15.75" customHeight="1">
      <c r="A299" s="109"/>
      <c r="B299" s="116"/>
      <c r="C299" s="109"/>
      <c r="D299" s="117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10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</row>
    <row r="300" spans="1:49" ht="15.75" customHeight="1">
      <c r="A300" s="109"/>
      <c r="B300" s="116"/>
      <c r="C300" s="109"/>
      <c r="D300" s="117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10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</row>
    <row r="301" spans="1:49" ht="15.75" customHeight="1">
      <c r="A301" s="109"/>
      <c r="B301" s="116"/>
      <c r="C301" s="109"/>
      <c r="D301" s="117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10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</row>
    <row r="302" spans="1:49" ht="15.75" customHeight="1">
      <c r="A302" s="109"/>
      <c r="B302" s="116"/>
      <c r="C302" s="109"/>
      <c r="D302" s="117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10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  <c r="AW302" s="111"/>
    </row>
    <row r="303" spans="1:49" ht="15.75" customHeight="1">
      <c r="A303" s="109"/>
      <c r="B303" s="116"/>
      <c r="C303" s="109"/>
      <c r="D303" s="117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10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</row>
    <row r="304" spans="1:49" ht="15.75" customHeight="1">
      <c r="A304" s="109"/>
      <c r="B304" s="116"/>
      <c r="C304" s="109"/>
      <c r="D304" s="117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10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</row>
    <row r="305" spans="1:49" ht="15.75" customHeight="1">
      <c r="A305" s="109"/>
      <c r="B305" s="116"/>
      <c r="C305" s="109"/>
      <c r="D305" s="117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10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</row>
    <row r="306" spans="1:49" ht="15.75" customHeight="1">
      <c r="A306" s="109"/>
      <c r="B306" s="116"/>
      <c r="C306" s="109"/>
      <c r="D306" s="117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10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</row>
    <row r="307" spans="1:49" ht="15.75" customHeight="1">
      <c r="A307" s="109"/>
      <c r="B307" s="116"/>
      <c r="C307" s="109"/>
      <c r="D307" s="117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10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</row>
    <row r="308" spans="1:49" ht="15.75" customHeight="1">
      <c r="A308" s="109"/>
      <c r="B308" s="116"/>
      <c r="C308" s="109"/>
      <c r="D308" s="117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10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</row>
    <row r="309" spans="1:49" ht="15.75" customHeight="1">
      <c r="A309" s="109"/>
      <c r="B309" s="116"/>
      <c r="C309" s="109"/>
      <c r="D309" s="117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10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  <c r="AW309" s="111"/>
    </row>
    <row r="310" spans="1:49" ht="15.75" customHeight="1">
      <c r="A310" s="109"/>
      <c r="B310" s="116"/>
      <c r="C310" s="109"/>
      <c r="D310" s="117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10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</row>
    <row r="311" spans="1:49" ht="15.75" customHeight="1">
      <c r="A311" s="109"/>
      <c r="B311" s="116"/>
      <c r="C311" s="109"/>
      <c r="D311" s="117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10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  <c r="AW311" s="111"/>
    </row>
    <row r="312" spans="1:49" ht="15.75" customHeight="1">
      <c r="A312" s="109"/>
      <c r="B312" s="116"/>
      <c r="C312" s="109"/>
      <c r="D312" s="117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10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</row>
    <row r="313" spans="1:49" ht="15.75" customHeight="1">
      <c r="A313" s="109"/>
      <c r="B313" s="116"/>
      <c r="C313" s="109"/>
      <c r="D313" s="117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10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</row>
    <row r="314" spans="1:49" ht="15.75" customHeight="1">
      <c r="A314" s="109"/>
      <c r="B314" s="116"/>
      <c r="C314" s="109"/>
      <c r="D314" s="117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10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</row>
    <row r="315" spans="1:49" ht="15.75" customHeight="1">
      <c r="A315" s="109"/>
      <c r="B315" s="116"/>
      <c r="C315" s="109"/>
      <c r="D315" s="117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10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</row>
    <row r="316" spans="1:49" ht="15.75" customHeight="1">
      <c r="A316" s="109"/>
      <c r="B316" s="116"/>
      <c r="C316" s="109"/>
      <c r="D316" s="117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10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</row>
    <row r="317" spans="1:49" ht="15.75" customHeight="1">
      <c r="A317" s="109"/>
      <c r="B317" s="116"/>
      <c r="C317" s="109"/>
      <c r="D317" s="117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10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</row>
    <row r="318" spans="1:49" ht="15.75" customHeight="1">
      <c r="A318" s="109"/>
      <c r="B318" s="116"/>
      <c r="C318" s="109"/>
      <c r="D318" s="117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10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  <c r="AW318" s="111"/>
    </row>
    <row r="319" spans="1:49" ht="15.75" customHeight="1">
      <c r="A319" s="109"/>
      <c r="B319" s="116"/>
      <c r="C319" s="109"/>
      <c r="D319" s="117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10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</row>
    <row r="320" spans="1:49" ht="15.75" customHeight="1">
      <c r="A320" s="109"/>
      <c r="B320" s="116"/>
      <c r="C320" s="109"/>
      <c r="D320" s="117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10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  <c r="AW320" s="111"/>
    </row>
    <row r="321" spans="1:49" ht="15.75" customHeight="1">
      <c r="A321" s="109"/>
      <c r="B321" s="116"/>
      <c r="C321" s="109"/>
      <c r="D321" s="117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10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</row>
    <row r="322" spans="1:49" ht="15.75" customHeight="1">
      <c r="A322" s="109"/>
      <c r="B322" s="116"/>
      <c r="C322" s="109"/>
      <c r="D322" s="117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10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</row>
    <row r="323" spans="1:49" ht="15.75" customHeight="1">
      <c r="A323" s="109"/>
      <c r="B323" s="116"/>
      <c r="C323" s="109"/>
      <c r="D323" s="117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10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</row>
    <row r="324" spans="1:49" ht="15.75" customHeight="1">
      <c r="A324" s="109"/>
      <c r="B324" s="116"/>
      <c r="C324" s="109"/>
      <c r="D324" s="117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10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</row>
    <row r="325" spans="1:49" ht="15.75" customHeight="1">
      <c r="A325" s="109"/>
      <c r="B325" s="116"/>
      <c r="C325" s="109"/>
      <c r="D325" s="117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10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</row>
    <row r="326" spans="1:49" ht="15.75" customHeight="1">
      <c r="A326" s="109"/>
      <c r="B326" s="116"/>
      <c r="C326" s="109"/>
      <c r="D326" s="117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10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  <c r="AV326" s="111"/>
      <c r="AW326" s="111"/>
    </row>
    <row r="327" spans="1:49" ht="15.75" customHeight="1">
      <c r="A327" s="109"/>
      <c r="B327" s="116"/>
      <c r="C327" s="109"/>
      <c r="D327" s="117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10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  <c r="AV327" s="111"/>
      <c r="AW327" s="111"/>
    </row>
    <row r="328" spans="1:49" ht="15.75" customHeight="1">
      <c r="A328" s="109"/>
      <c r="B328" s="116"/>
      <c r="C328" s="109"/>
      <c r="D328" s="117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10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</row>
    <row r="329" spans="1:49" ht="15.75" customHeight="1">
      <c r="A329" s="109"/>
      <c r="B329" s="116"/>
      <c r="C329" s="109"/>
      <c r="D329" s="117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10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</row>
    <row r="330" spans="1:49" ht="15.75" customHeight="1">
      <c r="A330" s="109"/>
      <c r="B330" s="116"/>
      <c r="C330" s="109"/>
      <c r="D330" s="117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10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</row>
    <row r="331" spans="1:49" ht="15.75" customHeight="1">
      <c r="A331" s="109"/>
      <c r="B331" s="116"/>
      <c r="C331" s="109"/>
      <c r="D331" s="117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10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</row>
    <row r="332" spans="1:49" ht="15.75" customHeight="1">
      <c r="A332" s="109"/>
      <c r="B332" s="116"/>
      <c r="C332" s="109"/>
      <c r="D332" s="117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10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  <c r="AV332" s="111"/>
      <c r="AW332" s="111"/>
    </row>
    <row r="333" spans="1:49" ht="15.75" customHeight="1">
      <c r="A333" s="109"/>
      <c r="B333" s="116"/>
      <c r="C333" s="109"/>
      <c r="D333" s="117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10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</row>
    <row r="334" spans="1:49" ht="15.75" customHeight="1">
      <c r="A334" s="109"/>
      <c r="B334" s="116"/>
      <c r="C334" s="109"/>
      <c r="D334" s="117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10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  <c r="AV334" s="111"/>
      <c r="AW334" s="111"/>
    </row>
    <row r="335" spans="1:49" ht="15.75" customHeight="1">
      <c r="A335" s="109"/>
      <c r="B335" s="116"/>
      <c r="C335" s="109"/>
      <c r="D335" s="117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10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</row>
    <row r="336" spans="1:49" ht="15.75" customHeight="1">
      <c r="A336" s="109"/>
      <c r="B336" s="116"/>
      <c r="C336" s="109"/>
      <c r="D336" s="117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10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  <c r="AV336" s="111"/>
      <c r="AW336" s="111"/>
    </row>
    <row r="337" spans="1:49" ht="15.75" customHeight="1">
      <c r="A337" s="109"/>
      <c r="B337" s="116"/>
      <c r="C337" s="109"/>
      <c r="D337" s="117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10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</row>
    <row r="338" spans="1:49" ht="15.75" customHeight="1">
      <c r="A338" s="109"/>
      <c r="B338" s="116"/>
      <c r="C338" s="109"/>
      <c r="D338" s="117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10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  <c r="AV338" s="111"/>
      <c r="AW338" s="111"/>
    </row>
    <row r="339" spans="1:49" ht="15.75" customHeight="1">
      <c r="A339" s="109"/>
      <c r="B339" s="116"/>
      <c r="C339" s="109"/>
      <c r="D339" s="117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10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</row>
    <row r="340" spans="1:49" ht="15.75" customHeight="1">
      <c r="A340" s="109"/>
      <c r="B340" s="116"/>
      <c r="C340" s="109"/>
      <c r="D340" s="117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10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1"/>
      <c r="AV340" s="111"/>
      <c r="AW340" s="111"/>
    </row>
    <row r="341" spans="1:49" ht="15.75" customHeight="1">
      <c r="A341" s="109"/>
      <c r="B341" s="116"/>
      <c r="C341" s="109"/>
      <c r="D341" s="117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10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  <c r="AV341" s="111"/>
      <c r="AW341" s="111"/>
    </row>
    <row r="342" spans="1:49" ht="15.75" customHeight="1">
      <c r="A342" s="109"/>
      <c r="B342" s="116"/>
      <c r="C342" s="109"/>
      <c r="D342" s="117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10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</row>
    <row r="343" spans="1:49" ht="15.75" customHeight="1">
      <c r="A343" s="109"/>
      <c r="B343" s="116"/>
      <c r="C343" s="109"/>
      <c r="D343" s="117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10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  <c r="AV343" s="111"/>
      <c r="AW343" s="111"/>
    </row>
    <row r="344" spans="1:49" ht="15.75" customHeight="1">
      <c r="A344" s="109"/>
      <c r="B344" s="116"/>
      <c r="C344" s="109"/>
      <c r="D344" s="117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10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</row>
    <row r="345" spans="1:49" ht="15.75" customHeight="1">
      <c r="A345" s="109"/>
      <c r="B345" s="116"/>
      <c r="C345" s="109"/>
      <c r="D345" s="117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10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  <c r="AV345" s="111"/>
      <c r="AW345" s="111"/>
    </row>
    <row r="346" spans="1:49" ht="15.75" customHeight="1">
      <c r="A346" s="109"/>
      <c r="B346" s="116"/>
      <c r="C346" s="109"/>
      <c r="D346" s="117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10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</row>
    <row r="347" spans="1:49" ht="15.75" customHeight="1">
      <c r="A347" s="109"/>
      <c r="B347" s="116"/>
      <c r="C347" s="109"/>
      <c r="D347" s="117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10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</row>
    <row r="348" spans="1:49" ht="15.75" customHeight="1">
      <c r="A348" s="109"/>
      <c r="B348" s="116"/>
      <c r="C348" s="109"/>
      <c r="D348" s="117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10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</row>
    <row r="349" spans="1:49" ht="15.75" customHeight="1">
      <c r="A349" s="109"/>
      <c r="B349" s="116"/>
      <c r="C349" s="109"/>
      <c r="D349" s="117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10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  <c r="AV349" s="111"/>
      <c r="AW349" s="111"/>
    </row>
    <row r="350" spans="1:49" ht="15.75" customHeight="1">
      <c r="A350" s="109"/>
      <c r="B350" s="116"/>
      <c r="C350" s="109"/>
      <c r="D350" s="117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10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</row>
    <row r="351" spans="1:49" ht="15.75" customHeight="1">
      <c r="A351" s="109"/>
      <c r="B351" s="116"/>
      <c r="C351" s="109"/>
      <c r="D351" s="117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10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</row>
    <row r="352" spans="1:49" ht="15.75" customHeight="1">
      <c r="A352" s="109"/>
      <c r="B352" s="116"/>
      <c r="C352" s="109"/>
      <c r="D352" s="117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10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</row>
    <row r="353" spans="1:49" ht="15.75" customHeight="1">
      <c r="A353" s="109"/>
      <c r="B353" s="116"/>
      <c r="C353" s="109"/>
      <c r="D353" s="117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10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</row>
    <row r="354" spans="1:49" ht="15.75" customHeight="1">
      <c r="A354" s="109"/>
      <c r="B354" s="116"/>
      <c r="C354" s="109"/>
      <c r="D354" s="117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10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</row>
    <row r="355" spans="1:49" ht="15.75" customHeight="1">
      <c r="A355" s="109"/>
      <c r="B355" s="116"/>
      <c r="C355" s="109"/>
      <c r="D355" s="117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10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</row>
    <row r="356" spans="1:49" ht="15.75" customHeight="1">
      <c r="A356" s="109"/>
      <c r="B356" s="116"/>
      <c r="C356" s="109"/>
      <c r="D356" s="117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10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</row>
    <row r="357" spans="1:49" ht="15.75" customHeight="1">
      <c r="A357" s="109"/>
      <c r="B357" s="116"/>
      <c r="C357" s="109"/>
      <c r="D357" s="117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10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</row>
    <row r="358" spans="1:49" ht="15.75" customHeight="1">
      <c r="A358" s="109"/>
      <c r="B358" s="116"/>
      <c r="C358" s="109"/>
      <c r="D358" s="117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10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</row>
    <row r="359" spans="1:49" ht="15.75" customHeight="1">
      <c r="A359" s="109"/>
      <c r="B359" s="116"/>
      <c r="C359" s="109"/>
      <c r="D359" s="117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10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</row>
    <row r="360" spans="1:49" ht="15.75" customHeight="1">
      <c r="A360" s="109"/>
      <c r="B360" s="116"/>
      <c r="C360" s="109"/>
      <c r="D360" s="117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10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</row>
    <row r="361" spans="1:49" ht="15.75" customHeight="1">
      <c r="A361" s="109"/>
      <c r="B361" s="116"/>
      <c r="C361" s="109"/>
      <c r="D361" s="117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10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</row>
    <row r="362" spans="1:49" ht="15.75" customHeight="1">
      <c r="A362" s="109"/>
      <c r="B362" s="116"/>
      <c r="C362" s="109"/>
      <c r="D362" s="117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10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</row>
    <row r="363" spans="1:49" ht="15.75" customHeight="1">
      <c r="A363" s="109"/>
      <c r="B363" s="116"/>
      <c r="C363" s="109"/>
      <c r="D363" s="117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10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</row>
    <row r="364" spans="1:49" ht="15.75" customHeight="1">
      <c r="A364" s="109"/>
      <c r="B364" s="116"/>
      <c r="C364" s="109"/>
      <c r="D364" s="117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10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</row>
    <row r="365" spans="1:49" ht="15.75" customHeight="1">
      <c r="A365" s="109"/>
      <c r="B365" s="116"/>
      <c r="C365" s="109"/>
      <c r="D365" s="117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10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</row>
    <row r="366" spans="1:49" ht="15.75" customHeight="1">
      <c r="A366" s="109"/>
      <c r="B366" s="116"/>
      <c r="C366" s="109"/>
      <c r="D366" s="117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10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</row>
    <row r="367" spans="1:49" ht="15.75" customHeight="1">
      <c r="A367" s="109"/>
      <c r="B367" s="116"/>
      <c r="C367" s="109"/>
      <c r="D367" s="117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10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</row>
    <row r="368" spans="1:49" ht="15.75" customHeight="1">
      <c r="A368" s="109"/>
      <c r="B368" s="116"/>
      <c r="C368" s="109"/>
      <c r="D368" s="117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10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</row>
    <row r="369" spans="1:49" ht="15.75" customHeight="1">
      <c r="A369" s="109"/>
      <c r="B369" s="116"/>
      <c r="C369" s="109"/>
      <c r="D369" s="117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10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1"/>
      <c r="AV369" s="111"/>
      <c r="AW369" s="111"/>
    </row>
    <row r="370" spans="1:49" ht="15.75" customHeight="1">
      <c r="A370" s="109"/>
      <c r="B370" s="116"/>
      <c r="C370" s="109"/>
      <c r="D370" s="117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10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</row>
    <row r="371" spans="1:49" ht="15.75" customHeight="1">
      <c r="A371" s="109"/>
      <c r="B371" s="116"/>
      <c r="C371" s="109"/>
      <c r="D371" s="117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10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</row>
    <row r="372" spans="1:49" ht="15.75" customHeight="1">
      <c r="A372" s="109"/>
      <c r="B372" s="116"/>
      <c r="C372" s="109"/>
      <c r="D372" s="117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10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</row>
    <row r="373" spans="1:49" ht="15.75" customHeight="1">
      <c r="A373" s="109"/>
      <c r="B373" s="116"/>
      <c r="C373" s="109"/>
      <c r="D373" s="117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10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</row>
    <row r="374" spans="1:49" ht="15.75" customHeight="1">
      <c r="A374" s="109"/>
      <c r="B374" s="116"/>
      <c r="C374" s="109"/>
      <c r="D374" s="117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10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</row>
    <row r="375" spans="1:49" ht="15.75" customHeight="1">
      <c r="A375" s="109"/>
      <c r="B375" s="116"/>
      <c r="C375" s="109"/>
      <c r="D375" s="117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10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</row>
    <row r="376" spans="1:49" ht="15.75" customHeight="1">
      <c r="A376" s="109"/>
      <c r="B376" s="116"/>
      <c r="C376" s="109"/>
      <c r="D376" s="117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10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</row>
    <row r="377" spans="1:49" ht="15.75" customHeight="1">
      <c r="A377" s="109"/>
      <c r="B377" s="116"/>
      <c r="C377" s="109"/>
      <c r="D377" s="117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10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</row>
    <row r="378" spans="1:49" ht="15.75" customHeight="1">
      <c r="A378" s="109"/>
      <c r="B378" s="116"/>
      <c r="C378" s="109"/>
      <c r="D378" s="117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10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</row>
    <row r="379" spans="1:49" ht="15.75" customHeight="1">
      <c r="A379" s="109"/>
      <c r="B379" s="116"/>
      <c r="C379" s="109"/>
      <c r="D379" s="117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10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</row>
    <row r="380" spans="1:49" ht="15.75" customHeight="1">
      <c r="A380" s="109"/>
      <c r="B380" s="116"/>
      <c r="C380" s="109"/>
      <c r="D380" s="117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10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</row>
    <row r="381" spans="1:49" ht="15.75" customHeight="1">
      <c r="A381" s="109"/>
      <c r="B381" s="116"/>
      <c r="C381" s="109"/>
      <c r="D381" s="117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10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</row>
    <row r="382" spans="1:49" ht="15.75" customHeight="1">
      <c r="A382" s="109"/>
      <c r="B382" s="116"/>
      <c r="C382" s="109"/>
      <c r="D382" s="117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10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</row>
    <row r="383" spans="1:49" ht="15.75" customHeight="1">
      <c r="A383" s="109"/>
      <c r="B383" s="116"/>
      <c r="C383" s="109"/>
      <c r="D383" s="117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10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</row>
    <row r="384" spans="1:49" ht="15.75" customHeight="1">
      <c r="A384" s="109"/>
      <c r="B384" s="116"/>
      <c r="C384" s="109"/>
      <c r="D384" s="117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10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</row>
    <row r="385" spans="1:49" ht="15.75" customHeight="1">
      <c r="A385" s="109"/>
      <c r="B385" s="116"/>
      <c r="C385" s="109"/>
      <c r="D385" s="117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10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</row>
    <row r="386" spans="1:49" ht="15.75" customHeight="1">
      <c r="A386" s="109"/>
      <c r="B386" s="116"/>
      <c r="C386" s="109"/>
      <c r="D386" s="117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10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</row>
    <row r="387" spans="1:49" ht="15.75" customHeight="1">
      <c r="A387" s="109"/>
      <c r="B387" s="116"/>
      <c r="C387" s="109"/>
      <c r="D387" s="117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10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</row>
    <row r="388" spans="1:49" ht="15.75" customHeight="1">
      <c r="A388" s="109"/>
      <c r="B388" s="116"/>
      <c r="C388" s="109"/>
      <c r="D388" s="117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10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</row>
    <row r="389" spans="1:49" ht="15.75" customHeight="1">
      <c r="A389" s="109"/>
      <c r="B389" s="116"/>
      <c r="C389" s="109"/>
      <c r="D389" s="117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10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</row>
    <row r="390" spans="1:49" ht="15.75" customHeight="1">
      <c r="A390" s="109"/>
      <c r="B390" s="116"/>
      <c r="C390" s="109"/>
      <c r="D390" s="117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10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</row>
    <row r="391" spans="1:49" ht="15.75" customHeight="1">
      <c r="A391" s="109"/>
      <c r="B391" s="116"/>
      <c r="C391" s="109"/>
      <c r="D391" s="117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10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</row>
    <row r="392" spans="1:49" ht="15.75" customHeight="1">
      <c r="A392" s="109"/>
      <c r="B392" s="116"/>
      <c r="C392" s="109"/>
      <c r="D392" s="117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10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</row>
    <row r="393" spans="1:49" ht="15.75" customHeight="1">
      <c r="A393" s="109"/>
      <c r="B393" s="116"/>
      <c r="C393" s="109"/>
      <c r="D393" s="117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10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</row>
    <row r="394" spans="1:49" ht="15.75" customHeight="1">
      <c r="A394" s="109"/>
      <c r="B394" s="116"/>
      <c r="C394" s="109"/>
      <c r="D394" s="117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10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</row>
    <row r="395" spans="1:49" ht="15.75" customHeight="1">
      <c r="A395" s="109"/>
      <c r="B395" s="116"/>
      <c r="C395" s="109"/>
      <c r="D395" s="117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10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</row>
    <row r="396" spans="1:49" ht="15.75" customHeight="1">
      <c r="A396" s="109"/>
      <c r="B396" s="116"/>
      <c r="C396" s="109"/>
      <c r="D396" s="117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10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</row>
    <row r="397" spans="1:49" ht="15.75" customHeight="1">
      <c r="A397" s="109"/>
      <c r="B397" s="116"/>
      <c r="C397" s="109"/>
      <c r="D397" s="117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10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</row>
    <row r="398" spans="1:49" ht="15.75" customHeight="1">
      <c r="A398" s="109"/>
      <c r="B398" s="116"/>
      <c r="C398" s="109"/>
      <c r="D398" s="117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10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</row>
    <row r="399" spans="1:49" ht="15.75" customHeight="1">
      <c r="A399" s="109"/>
      <c r="B399" s="116"/>
      <c r="C399" s="109"/>
      <c r="D399" s="117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10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</row>
    <row r="400" spans="1:49" ht="15.75" customHeight="1">
      <c r="A400" s="109"/>
      <c r="B400" s="116"/>
      <c r="C400" s="109"/>
      <c r="D400" s="117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10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</row>
    <row r="401" spans="1:49" ht="15.75" customHeight="1">
      <c r="A401" s="109"/>
      <c r="B401" s="116"/>
      <c r="C401" s="109"/>
      <c r="D401" s="117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10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</row>
    <row r="402" spans="1:49" ht="15.75" customHeight="1">
      <c r="A402" s="109"/>
      <c r="B402" s="116"/>
      <c r="C402" s="109"/>
      <c r="D402" s="117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10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</row>
    <row r="403" spans="1:49" ht="15.75" customHeight="1">
      <c r="A403" s="109"/>
      <c r="B403" s="116"/>
      <c r="C403" s="109"/>
      <c r="D403" s="117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10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</row>
    <row r="404" spans="1:49" ht="15.75" customHeight="1">
      <c r="A404" s="109"/>
      <c r="B404" s="116"/>
      <c r="C404" s="109"/>
      <c r="D404" s="117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10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</row>
    <row r="405" spans="1:49" ht="15.75" customHeight="1">
      <c r="A405" s="109"/>
      <c r="B405" s="116"/>
      <c r="C405" s="109"/>
      <c r="D405" s="117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10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</row>
    <row r="406" spans="1:49" ht="15.75" customHeight="1">
      <c r="A406" s="109"/>
      <c r="B406" s="116"/>
      <c r="C406" s="109"/>
      <c r="D406" s="117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10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</row>
    <row r="407" spans="1:49" ht="15.75" customHeight="1">
      <c r="A407" s="109"/>
      <c r="B407" s="116"/>
      <c r="C407" s="109"/>
      <c r="D407" s="117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10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</row>
    <row r="408" spans="1:49" ht="15.75" customHeight="1">
      <c r="A408" s="109"/>
      <c r="B408" s="116"/>
      <c r="C408" s="109"/>
      <c r="D408" s="117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10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</row>
    <row r="409" spans="1:49" ht="15.75" customHeight="1">
      <c r="A409" s="109"/>
      <c r="B409" s="116"/>
      <c r="C409" s="109"/>
      <c r="D409" s="117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10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</row>
    <row r="410" spans="1:49" ht="15.75" customHeight="1">
      <c r="A410" s="109"/>
      <c r="B410" s="116"/>
      <c r="C410" s="109"/>
      <c r="D410" s="117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10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</row>
    <row r="411" spans="1:49" ht="15.75" customHeight="1">
      <c r="A411" s="109"/>
      <c r="B411" s="116"/>
      <c r="C411" s="109"/>
      <c r="D411" s="117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10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</row>
    <row r="412" spans="1:49" ht="15.75" customHeight="1">
      <c r="A412" s="109"/>
      <c r="B412" s="116"/>
      <c r="C412" s="109"/>
      <c r="D412" s="117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10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</row>
    <row r="413" spans="1:49" ht="15.75" customHeight="1">
      <c r="A413" s="109"/>
      <c r="B413" s="116"/>
      <c r="C413" s="109"/>
      <c r="D413" s="117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10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</row>
    <row r="414" spans="1:49" ht="15.75" customHeight="1">
      <c r="A414" s="109"/>
      <c r="B414" s="116"/>
      <c r="C414" s="109"/>
      <c r="D414" s="117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10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</row>
    <row r="415" spans="1:49" ht="15.75" customHeight="1">
      <c r="A415" s="109"/>
      <c r="B415" s="116"/>
      <c r="C415" s="109"/>
      <c r="D415" s="117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10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</row>
    <row r="416" spans="1:49" ht="15.75" customHeight="1">
      <c r="A416" s="109"/>
      <c r="B416" s="116"/>
      <c r="C416" s="109"/>
      <c r="D416" s="117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10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</row>
    <row r="417" spans="1:49" ht="15.75" customHeight="1">
      <c r="A417" s="109"/>
      <c r="B417" s="116"/>
      <c r="C417" s="109"/>
      <c r="D417" s="117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10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1"/>
      <c r="AV417" s="111"/>
      <c r="AW417" s="111"/>
    </row>
    <row r="418" spans="1:49" ht="15.75" customHeight="1">
      <c r="A418" s="109"/>
      <c r="B418" s="116"/>
      <c r="C418" s="109"/>
      <c r="D418" s="117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10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1"/>
      <c r="AV418" s="111"/>
      <c r="AW418" s="111"/>
    </row>
    <row r="419" spans="1:49" ht="15.75" customHeight="1">
      <c r="A419" s="109"/>
      <c r="B419" s="116"/>
      <c r="C419" s="109"/>
      <c r="D419" s="117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10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</row>
    <row r="420" spans="1:49" ht="15.75" customHeight="1">
      <c r="A420" s="109"/>
      <c r="B420" s="116"/>
      <c r="C420" s="109"/>
      <c r="D420" s="117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10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</row>
    <row r="421" spans="1:49" ht="15.75" customHeight="1">
      <c r="A421" s="109"/>
      <c r="B421" s="116"/>
      <c r="C421" s="109"/>
      <c r="D421" s="117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10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  <c r="AV421" s="111"/>
      <c r="AW421" s="111"/>
    </row>
    <row r="422" spans="1:49" ht="15.75" customHeight="1">
      <c r="A422" s="109"/>
      <c r="B422" s="116"/>
      <c r="C422" s="109"/>
      <c r="D422" s="117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10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1"/>
      <c r="AV422" s="111"/>
      <c r="AW422" s="111"/>
    </row>
    <row r="423" spans="1:49" ht="15.75" customHeight="1">
      <c r="A423" s="109"/>
      <c r="B423" s="116"/>
      <c r="C423" s="109"/>
      <c r="D423" s="117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10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</row>
    <row r="424" spans="1:49" ht="15.75" customHeight="1">
      <c r="A424" s="109"/>
      <c r="B424" s="116"/>
      <c r="C424" s="109"/>
      <c r="D424" s="117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10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</row>
    <row r="425" spans="1:49" ht="15.75" customHeight="1">
      <c r="A425" s="109"/>
      <c r="B425" s="116"/>
      <c r="C425" s="109"/>
      <c r="D425" s="117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10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</row>
    <row r="426" spans="1:49" ht="15.75" customHeight="1">
      <c r="A426" s="109"/>
      <c r="B426" s="116"/>
      <c r="C426" s="109"/>
      <c r="D426" s="117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10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</row>
    <row r="427" spans="1:49" ht="15.75" customHeight="1">
      <c r="A427" s="109"/>
      <c r="B427" s="116"/>
      <c r="C427" s="109"/>
      <c r="D427" s="117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10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</row>
    <row r="428" spans="1:49" ht="15.75" customHeight="1">
      <c r="A428" s="109"/>
      <c r="B428" s="116"/>
      <c r="C428" s="109"/>
      <c r="D428" s="117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10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</row>
    <row r="429" spans="1:49" ht="15.75" customHeight="1">
      <c r="A429" s="109"/>
      <c r="B429" s="116"/>
      <c r="C429" s="109"/>
      <c r="D429" s="117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10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</row>
    <row r="430" spans="1:49" ht="15.75" customHeight="1">
      <c r="A430" s="109"/>
      <c r="B430" s="116"/>
      <c r="C430" s="109"/>
      <c r="D430" s="117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10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</row>
    <row r="431" spans="1:49" ht="15.75" customHeight="1">
      <c r="A431" s="109"/>
      <c r="B431" s="116"/>
      <c r="C431" s="109"/>
      <c r="D431" s="117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10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</row>
    <row r="432" spans="1:49" ht="15.75" customHeight="1">
      <c r="A432" s="109"/>
      <c r="B432" s="116"/>
      <c r="C432" s="109"/>
      <c r="D432" s="117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10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</row>
    <row r="433" spans="1:49" ht="15.75" customHeight="1">
      <c r="A433" s="109"/>
      <c r="B433" s="116"/>
      <c r="C433" s="109"/>
      <c r="D433" s="117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10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</row>
    <row r="434" spans="1:49" ht="15.75" customHeight="1">
      <c r="A434" s="109"/>
      <c r="B434" s="116"/>
      <c r="C434" s="109"/>
      <c r="D434" s="117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10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</row>
    <row r="435" spans="1:49" ht="15.75" customHeight="1">
      <c r="A435" s="109"/>
      <c r="B435" s="116"/>
      <c r="C435" s="109"/>
      <c r="D435" s="117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10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</row>
    <row r="436" spans="1:49" ht="15.75" customHeight="1">
      <c r="A436" s="109"/>
      <c r="B436" s="116"/>
      <c r="C436" s="109"/>
      <c r="D436" s="117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10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</row>
    <row r="437" spans="1:49" ht="15.75" customHeight="1">
      <c r="A437" s="109"/>
      <c r="B437" s="116"/>
      <c r="C437" s="109"/>
      <c r="D437" s="117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10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</row>
    <row r="438" spans="1:49" ht="15.75" customHeight="1">
      <c r="A438" s="109"/>
      <c r="B438" s="116"/>
      <c r="C438" s="109"/>
      <c r="D438" s="117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10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</row>
    <row r="439" spans="1:49" ht="15.75" customHeight="1">
      <c r="A439" s="109"/>
      <c r="B439" s="116"/>
      <c r="C439" s="109"/>
      <c r="D439" s="117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10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</row>
    <row r="440" spans="1:49" ht="15.75" customHeight="1">
      <c r="A440" s="109"/>
      <c r="B440" s="116"/>
      <c r="C440" s="109"/>
      <c r="D440" s="117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10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</row>
    <row r="441" spans="1:49" ht="15.75" customHeight="1">
      <c r="A441" s="109"/>
      <c r="B441" s="116"/>
      <c r="C441" s="109"/>
      <c r="D441" s="117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10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</row>
    <row r="442" spans="1:49" ht="15.75" customHeight="1">
      <c r="A442" s="109"/>
      <c r="B442" s="116"/>
      <c r="C442" s="109"/>
      <c r="D442" s="117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10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</row>
    <row r="443" spans="1:49" ht="15.75" customHeight="1">
      <c r="A443" s="109"/>
      <c r="B443" s="116"/>
      <c r="C443" s="109"/>
      <c r="D443" s="117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10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</row>
    <row r="444" spans="1:49" ht="15.75" customHeight="1">
      <c r="A444" s="109"/>
      <c r="B444" s="116"/>
      <c r="C444" s="109"/>
      <c r="D444" s="117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10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</row>
    <row r="445" spans="1:49" ht="15.75" customHeight="1">
      <c r="A445" s="109"/>
      <c r="B445" s="116"/>
      <c r="C445" s="109"/>
      <c r="D445" s="117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10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</row>
    <row r="446" spans="1:49" ht="15.75" customHeight="1">
      <c r="A446" s="109"/>
      <c r="B446" s="116"/>
      <c r="C446" s="109"/>
      <c r="D446" s="117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10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</row>
    <row r="447" spans="1:49" ht="15.75" customHeight="1">
      <c r="A447" s="109"/>
      <c r="B447" s="116"/>
      <c r="C447" s="109"/>
      <c r="D447" s="117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10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</row>
    <row r="448" spans="1:49" ht="15.75" customHeight="1">
      <c r="A448" s="109"/>
      <c r="B448" s="116"/>
      <c r="C448" s="109"/>
      <c r="D448" s="117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10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</row>
    <row r="449" spans="1:49" ht="15.75" customHeight="1">
      <c r="A449" s="109"/>
      <c r="B449" s="116"/>
      <c r="C449" s="109"/>
      <c r="D449" s="117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10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</row>
    <row r="450" spans="1:49" ht="15.75" customHeight="1">
      <c r="A450" s="109"/>
      <c r="B450" s="116"/>
      <c r="C450" s="109"/>
      <c r="D450" s="117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10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</row>
    <row r="451" spans="1:49" ht="15.75" customHeight="1">
      <c r="A451" s="109"/>
      <c r="B451" s="116"/>
      <c r="C451" s="109"/>
      <c r="D451" s="117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10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</row>
    <row r="452" spans="1:49" ht="15.75" customHeight="1">
      <c r="A452" s="109"/>
      <c r="B452" s="116"/>
      <c r="C452" s="109"/>
      <c r="D452" s="117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10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</row>
    <row r="453" spans="1:49" ht="15.75" customHeight="1">
      <c r="A453" s="109"/>
      <c r="B453" s="116"/>
      <c r="C453" s="109"/>
      <c r="D453" s="117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10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</row>
    <row r="454" spans="1:49" ht="15.75" customHeight="1">
      <c r="A454" s="109"/>
      <c r="B454" s="116"/>
      <c r="C454" s="109"/>
      <c r="D454" s="117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10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</row>
    <row r="455" spans="1:49" ht="15.75" customHeight="1">
      <c r="A455" s="109"/>
      <c r="B455" s="116"/>
      <c r="C455" s="109"/>
      <c r="D455" s="117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10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</row>
    <row r="456" spans="1:49" ht="15.75" customHeight="1">
      <c r="A456" s="109"/>
      <c r="B456" s="116"/>
      <c r="C456" s="109"/>
      <c r="D456" s="117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10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</row>
    <row r="457" spans="1:49" ht="15.75" customHeight="1">
      <c r="A457" s="109"/>
      <c r="B457" s="116"/>
      <c r="C457" s="109"/>
      <c r="D457" s="117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10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</row>
    <row r="458" spans="1:49" ht="15.75" customHeight="1">
      <c r="A458" s="109"/>
      <c r="B458" s="116"/>
      <c r="C458" s="109"/>
      <c r="D458" s="117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10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</row>
    <row r="459" spans="1:49" ht="15.75" customHeight="1">
      <c r="A459" s="109"/>
      <c r="B459" s="116"/>
      <c r="C459" s="109"/>
      <c r="D459" s="117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10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</row>
    <row r="460" spans="1:49" ht="15.75" customHeight="1">
      <c r="A460" s="109"/>
      <c r="B460" s="116"/>
      <c r="C460" s="109"/>
      <c r="D460" s="117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10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</row>
    <row r="461" spans="1:49" ht="15.75" customHeight="1">
      <c r="A461" s="109"/>
      <c r="B461" s="116"/>
      <c r="C461" s="109"/>
      <c r="D461" s="117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10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</row>
    <row r="462" spans="1:49" ht="15.75" customHeight="1">
      <c r="A462" s="109"/>
      <c r="B462" s="116"/>
      <c r="C462" s="109"/>
      <c r="D462" s="117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10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</row>
    <row r="463" spans="1:49" ht="15.75" customHeight="1">
      <c r="A463" s="109"/>
      <c r="B463" s="116"/>
      <c r="C463" s="109"/>
      <c r="D463" s="117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10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</row>
    <row r="464" spans="1:49" ht="15.75" customHeight="1">
      <c r="A464" s="109"/>
      <c r="B464" s="116"/>
      <c r="C464" s="109"/>
      <c r="D464" s="117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10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</row>
    <row r="465" spans="1:49" ht="15.75" customHeight="1">
      <c r="A465" s="109"/>
      <c r="B465" s="116"/>
      <c r="C465" s="109"/>
      <c r="D465" s="117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10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</row>
    <row r="466" spans="1:49" ht="15.75" customHeight="1">
      <c r="A466" s="109"/>
      <c r="B466" s="116"/>
      <c r="C466" s="109"/>
      <c r="D466" s="117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10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</row>
    <row r="467" spans="1:49" ht="15.75" customHeight="1">
      <c r="A467" s="109"/>
      <c r="B467" s="116"/>
      <c r="C467" s="109"/>
      <c r="D467" s="117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10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</row>
    <row r="468" spans="1:49" ht="15.75" customHeight="1">
      <c r="A468" s="109"/>
      <c r="B468" s="116"/>
      <c r="C468" s="109"/>
      <c r="D468" s="117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10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</row>
    <row r="469" spans="1:49" ht="15.75" customHeight="1">
      <c r="A469" s="109"/>
      <c r="B469" s="116"/>
      <c r="C469" s="109"/>
      <c r="D469" s="117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10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</row>
    <row r="470" spans="1:49" ht="15.75" customHeight="1">
      <c r="A470" s="109"/>
      <c r="B470" s="116"/>
      <c r="C470" s="109"/>
      <c r="D470" s="117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10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</row>
    <row r="471" spans="1:49" ht="15.75" customHeight="1">
      <c r="A471" s="109"/>
      <c r="B471" s="116"/>
      <c r="C471" s="109"/>
      <c r="D471" s="117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10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</row>
    <row r="472" spans="1:49" ht="15.75" customHeight="1">
      <c r="A472" s="109"/>
      <c r="B472" s="116"/>
      <c r="C472" s="109"/>
      <c r="D472" s="117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10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</row>
    <row r="473" spans="1:49" ht="15.75" customHeight="1">
      <c r="A473" s="109"/>
      <c r="B473" s="116"/>
      <c r="C473" s="109"/>
      <c r="D473" s="117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10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</row>
    <row r="474" spans="1:49" ht="15.75" customHeight="1">
      <c r="A474" s="109"/>
      <c r="B474" s="116"/>
      <c r="C474" s="109"/>
      <c r="D474" s="117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10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</row>
    <row r="475" spans="1:49" ht="15.75" customHeight="1">
      <c r="A475" s="109"/>
      <c r="B475" s="116"/>
      <c r="C475" s="109"/>
      <c r="D475" s="117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10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</row>
    <row r="476" spans="1:49" ht="15.75" customHeight="1">
      <c r="A476" s="109"/>
      <c r="B476" s="116"/>
      <c r="C476" s="109"/>
      <c r="D476" s="117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10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</row>
    <row r="477" spans="1:49" ht="15.75" customHeight="1">
      <c r="A477" s="109"/>
      <c r="B477" s="116"/>
      <c r="C477" s="109"/>
      <c r="D477" s="117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10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</row>
    <row r="478" spans="1:49" ht="15.75" customHeight="1">
      <c r="A478" s="109"/>
      <c r="B478" s="116"/>
      <c r="C478" s="109"/>
      <c r="D478" s="117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10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</row>
    <row r="479" spans="1:49" ht="15.75" customHeight="1">
      <c r="A479" s="109"/>
      <c r="B479" s="116"/>
      <c r="C479" s="109"/>
      <c r="D479" s="117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10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111"/>
      <c r="AQ479" s="111"/>
      <c r="AR479" s="111"/>
      <c r="AS479" s="111"/>
      <c r="AT479" s="111"/>
      <c r="AU479" s="111"/>
      <c r="AV479" s="111"/>
      <c r="AW479" s="111"/>
    </row>
    <row r="480" spans="1:49" ht="15.75" customHeight="1">
      <c r="A480" s="109"/>
      <c r="B480" s="116"/>
      <c r="C480" s="109"/>
      <c r="D480" s="117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10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111"/>
      <c r="AQ480" s="111"/>
      <c r="AR480" s="111"/>
      <c r="AS480" s="111"/>
      <c r="AT480" s="111"/>
      <c r="AU480" s="111"/>
      <c r="AV480" s="111"/>
      <c r="AW480" s="111"/>
    </row>
    <row r="481" spans="1:49" ht="15.75" customHeight="1">
      <c r="A481" s="109"/>
      <c r="B481" s="116"/>
      <c r="C481" s="109"/>
      <c r="D481" s="117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10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</row>
    <row r="482" spans="1:49" ht="15.75" customHeight="1">
      <c r="A482" s="109"/>
      <c r="B482" s="116"/>
      <c r="C482" s="109"/>
      <c r="D482" s="117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10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</row>
    <row r="483" spans="1:49" ht="15.75" customHeight="1">
      <c r="A483" s="109"/>
      <c r="B483" s="116"/>
      <c r="C483" s="109"/>
      <c r="D483" s="117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10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1"/>
      <c r="AT483" s="111"/>
      <c r="AU483" s="111"/>
      <c r="AV483" s="111"/>
      <c r="AW483" s="111"/>
    </row>
    <row r="484" spans="1:49" ht="15.75" customHeight="1">
      <c r="A484" s="109"/>
      <c r="B484" s="116"/>
      <c r="C484" s="109"/>
      <c r="D484" s="117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10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</row>
    <row r="485" spans="1:49" ht="15.75" customHeight="1">
      <c r="A485" s="109"/>
      <c r="B485" s="116"/>
      <c r="C485" s="109"/>
      <c r="D485" s="117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10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1"/>
      <c r="AT485" s="111"/>
      <c r="AU485" s="111"/>
      <c r="AV485" s="111"/>
      <c r="AW485" s="111"/>
    </row>
    <row r="486" spans="1:49" ht="15.75" customHeight="1">
      <c r="A486" s="109"/>
      <c r="B486" s="116"/>
      <c r="C486" s="109"/>
      <c r="D486" s="117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10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1"/>
      <c r="AV486" s="111"/>
      <c r="AW486" s="111"/>
    </row>
    <row r="487" spans="1:49" ht="15.75" customHeight="1">
      <c r="A487" s="109"/>
      <c r="B487" s="116"/>
      <c r="C487" s="109"/>
      <c r="D487" s="117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10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111"/>
      <c r="AQ487" s="111"/>
      <c r="AR487" s="111"/>
      <c r="AS487" s="111"/>
      <c r="AT487" s="111"/>
      <c r="AU487" s="111"/>
      <c r="AV487" s="111"/>
      <c r="AW487" s="111"/>
    </row>
    <row r="488" spans="1:49" ht="15.75" customHeight="1">
      <c r="A488" s="109"/>
      <c r="B488" s="116"/>
      <c r="C488" s="109"/>
      <c r="D488" s="117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10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111"/>
      <c r="AQ488" s="111"/>
      <c r="AR488" s="111"/>
      <c r="AS488" s="111"/>
      <c r="AT488" s="111"/>
      <c r="AU488" s="111"/>
      <c r="AV488" s="111"/>
      <c r="AW488" s="111"/>
    </row>
    <row r="489" spans="1:49" ht="15.75" customHeight="1">
      <c r="A489" s="109"/>
      <c r="B489" s="116"/>
      <c r="C489" s="109"/>
      <c r="D489" s="117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10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111"/>
      <c r="AQ489" s="111"/>
      <c r="AR489" s="111"/>
      <c r="AS489" s="111"/>
      <c r="AT489" s="111"/>
      <c r="AU489" s="111"/>
      <c r="AV489" s="111"/>
      <c r="AW489" s="111"/>
    </row>
    <row r="490" spans="1:49" ht="15.75" customHeight="1">
      <c r="A490" s="109"/>
      <c r="B490" s="116"/>
      <c r="C490" s="109"/>
      <c r="D490" s="117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10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111"/>
      <c r="AQ490" s="111"/>
      <c r="AR490" s="111"/>
      <c r="AS490" s="111"/>
      <c r="AT490" s="111"/>
      <c r="AU490" s="111"/>
      <c r="AV490" s="111"/>
      <c r="AW490" s="111"/>
    </row>
    <row r="491" spans="1:49" ht="15.75" customHeight="1">
      <c r="A491" s="109"/>
      <c r="B491" s="116"/>
      <c r="C491" s="109"/>
      <c r="D491" s="117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10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111"/>
      <c r="AQ491" s="111"/>
      <c r="AR491" s="111"/>
      <c r="AS491" s="111"/>
      <c r="AT491" s="111"/>
      <c r="AU491" s="111"/>
      <c r="AV491" s="111"/>
      <c r="AW491" s="111"/>
    </row>
    <row r="492" spans="1:49" ht="15.75" customHeight="1">
      <c r="A492" s="109"/>
      <c r="B492" s="116"/>
      <c r="C492" s="109"/>
      <c r="D492" s="117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10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1"/>
      <c r="AQ492" s="111"/>
      <c r="AR492" s="111"/>
      <c r="AS492" s="111"/>
      <c r="AT492" s="111"/>
      <c r="AU492" s="111"/>
      <c r="AV492" s="111"/>
      <c r="AW492" s="111"/>
    </row>
    <row r="493" spans="1:49" ht="15.75" customHeight="1">
      <c r="A493" s="109"/>
      <c r="B493" s="116"/>
      <c r="C493" s="109"/>
      <c r="D493" s="117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10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111"/>
      <c r="AQ493" s="111"/>
      <c r="AR493" s="111"/>
      <c r="AS493" s="111"/>
      <c r="AT493" s="111"/>
      <c r="AU493" s="111"/>
      <c r="AV493" s="111"/>
      <c r="AW493" s="111"/>
    </row>
    <row r="494" spans="1:49" ht="15.75" customHeight="1">
      <c r="A494" s="109"/>
      <c r="B494" s="116"/>
      <c r="C494" s="109"/>
      <c r="D494" s="117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10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</row>
    <row r="495" spans="1:49" ht="15.75" customHeight="1">
      <c r="A495" s="109"/>
      <c r="B495" s="116"/>
      <c r="C495" s="109"/>
      <c r="D495" s="117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10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</row>
    <row r="496" spans="1:49" ht="15.75" customHeight="1">
      <c r="A496" s="109"/>
      <c r="B496" s="116"/>
      <c r="C496" s="109"/>
      <c r="D496" s="117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10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</row>
    <row r="497" spans="1:49" ht="15.75" customHeight="1">
      <c r="A497" s="109"/>
      <c r="B497" s="116"/>
      <c r="C497" s="109"/>
      <c r="D497" s="117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10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</row>
    <row r="498" spans="1:49" ht="15.75" customHeight="1">
      <c r="A498" s="109"/>
      <c r="B498" s="116"/>
      <c r="C498" s="109"/>
      <c r="D498" s="117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10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1"/>
      <c r="AT498" s="111"/>
      <c r="AU498" s="111"/>
      <c r="AV498" s="111"/>
      <c r="AW498" s="111"/>
    </row>
    <row r="499" spans="1:49" ht="15.75" customHeight="1">
      <c r="A499" s="109"/>
      <c r="B499" s="116"/>
      <c r="C499" s="109"/>
      <c r="D499" s="117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10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1"/>
      <c r="AT499" s="111"/>
      <c r="AU499" s="111"/>
      <c r="AV499" s="111"/>
      <c r="AW499" s="111"/>
    </row>
    <row r="500" spans="1:49" ht="15.75" customHeight="1">
      <c r="A500" s="109"/>
      <c r="B500" s="116"/>
      <c r="C500" s="109"/>
      <c r="D500" s="117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10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1"/>
      <c r="AT500" s="111"/>
      <c r="AU500" s="111"/>
      <c r="AV500" s="111"/>
      <c r="AW500" s="111"/>
    </row>
    <row r="501" spans="1:49" ht="15.75" customHeight="1">
      <c r="A501" s="109"/>
      <c r="B501" s="116"/>
      <c r="C501" s="109"/>
      <c r="D501" s="117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10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  <c r="AS501" s="111"/>
      <c r="AT501" s="111"/>
      <c r="AU501" s="111"/>
      <c r="AV501" s="111"/>
      <c r="AW501" s="111"/>
    </row>
    <row r="502" spans="1:49" ht="15.75" customHeight="1">
      <c r="A502" s="109"/>
      <c r="B502" s="116"/>
      <c r="C502" s="109"/>
      <c r="D502" s="117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10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111"/>
      <c r="AQ502" s="111"/>
      <c r="AR502" s="111"/>
      <c r="AS502" s="111"/>
      <c r="AT502" s="111"/>
      <c r="AU502" s="111"/>
      <c r="AV502" s="111"/>
      <c r="AW502" s="111"/>
    </row>
    <row r="503" spans="1:49" ht="15.75" customHeight="1">
      <c r="A503" s="109"/>
      <c r="B503" s="116"/>
      <c r="C503" s="109"/>
      <c r="D503" s="117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10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</row>
    <row r="504" spans="1:49" ht="15.75" customHeight="1">
      <c r="A504" s="109"/>
      <c r="B504" s="116"/>
      <c r="C504" s="109"/>
      <c r="D504" s="117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10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  <c r="AM504" s="111"/>
      <c r="AN504" s="111"/>
      <c r="AO504" s="111"/>
      <c r="AP504" s="111"/>
      <c r="AQ504" s="111"/>
      <c r="AR504" s="111"/>
      <c r="AS504" s="111"/>
      <c r="AT504" s="111"/>
      <c r="AU504" s="111"/>
      <c r="AV504" s="111"/>
      <c r="AW504" s="111"/>
    </row>
    <row r="505" spans="1:49" ht="15.75" customHeight="1">
      <c r="A505" s="109"/>
      <c r="B505" s="116"/>
      <c r="C505" s="109"/>
      <c r="D505" s="117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10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  <c r="AM505" s="111"/>
      <c r="AN505" s="111"/>
      <c r="AO505" s="111"/>
      <c r="AP505" s="111"/>
      <c r="AQ505" s="111"/>
      <c r="AR505" s="111"/>
      <c r="AS505" s="111"/>
      <c r="AT505" s="111"/>
      <c r="AU505" s="111"/>
      <c r="AV505" s="111"/>
      <c r="AW505" s="111"/>
    </row>
    <row r="506" spans="1:49" ht="15.75" customHeight="1">
      <c r="A506" s="109"/>
      <c r="B506" s="116"/>
      <c r="C506" s="109"/>
      <c r="D506" s="117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10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</row>
    <row r="507" spans="1:49" ht="15.75" customHeight="1">
      <c r="A507" s="109"/>
      <c r="B507" s="116"/>
      <c r="C507" s="109"/>
      <c r="D507" s="117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10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11"/>
      <c r="AT507" s="111"/>
      <c r="AU507" s="111"/>
      <c r="AV507" s="111"/>
      <c r="AW507" s="111"/>
    </row>
    <row r="508" spans="1:49" ht="15.75" customHeight="1">
      <c r="A508" s="109"/>
      <c r="B508" s="116"/>
      <c r="C508" s="109"/>
      <c r="D508" s="117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10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11"/>
      <c r="AT508" s="111"/>
      <c r="AU508" s="111"/>
      <c r="AV508" s="111"/>
      <c r="AW508" s="111"/>
    </row>
    <row r="509" spans="1:49" ht="15.75" customHeight="1">
      <c r="A509" s="109"/>
      <c r="B509" s="116"/>
      <c r="C509" s="109"/>
      <c r="D509" s="117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10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  <c r="AM509" s="111"/>
      <c r="AN509" s="111"/>
      <c r="AO509" s="111"/>
      <c r="AP509" s="111"/>
      <c r="AQ509" s="111"/>
      <c r="AR509" s="111"/>
      <c r="AS509" s="111"/>
      <c r="AT509" s="111"/>
      <c r="AU509" s="111"/>
      <c r="AV509" s="111"/>
      <c r="AW509" s="111"/>
    </row>
    <row r="510" spans="1:49" ht="15.75" customHeight="1">
      <c r="A510" s="109"/>
      <c r="B510" s="116"/>
      <c r="C510" s="109"/>
      <c r="D510" s="117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10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  <c r="AN510" s="111"/>
      <c r="AO510" s="111"/>
      <c r="AP510" s="111"/>
      <c r="AQ510" s="111"/>
      <c r="AR510" s="111"/>
      <c r="AS510" s="111"/>
      <c r="AT510" s="111"/>
      <c r="AU510" s="111"/>
      <c r="AV510" s="111"/>
      <c r="AW510" s="111"/>
    </row>
    <row r="511" spans="1:49" ht="15.75" customHeight="1">
      <c r="A511" s="109"/>
      <c r="B511" s="116"/>
      <c r="C511" s="109"/>
      <c r="D511" s="117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10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111"/>
      <c r="AQ511" s="111"/>
      <c r="AR511" s="111"/>
      <c r="AS511" s="111"/>
      <c r="AT511" s="111"/>
      <c r="AU511" s="111"/>
      <c r="AV511" s="111"/>
      <c r="AW511" s="111"/>
    </row>
    <row r="512" spans="1:49" ht="15.75" customHeight="1">
      <c r="A512" s="109"/>
      <c r="B512" s="116"/>
      <c r="C512" s="109"/>
      <c r="D512" s="117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10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111"/>
      <c r="AQ512" s="111"/>
      <c r="AR512" s="111"/>
      <c r="AS512" s="111"/>
      <c r="AT512" s="111"/>
      <c r="AU512" s="111"/>
      <c r="AV512" s="111"/>
      <c r="AW512" s="111"/>
    </row>
    <row r="513" spans="1:49" ht="15.75" customHeight="1">
      <c r="A513" s="109"/>
      <c r="B513" s="116"/>
      <c r="C513" s="109"/>
      <c r="D513" s="117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10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111"/>
      <c r="AQ513" s="111"/>
      <c r="AR513" s="111"/>
      <c r="AS513" s="111"/>
      <c r="AT513" s="111"/>
      <c r="AU513" s="111"/>
      <c r="AV513" s="111"/>
      <c r="AW513" s="111"/>
    </row>
    <row r="514" spans="1:49" ht="15.75" customHeight="1">
      <c r="A514" s="109"/>
      <c r="B514" s="116"/>
      <c r="C514" s="109"/>
      <c r="D514" s="117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10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111"/>
      <c r="AQ514" s="111"/>
      <c r="AR514" s="111"/>
      <c r="AS514" s="111"/>
      <c r="AT514" s="111"/>
      <c r="AU514" s="111"/>
      <c r="AV514" s="111"/>
      <c r="AW514" s="111"/>
    </row>
    <row r="515" spans="1:49" ht="15.75" customHeight="1">
      <c r="A515" s="109"/>
      <c r="B515" s="116"/>
      <c r="C515" s="109"/>
      <c r="D515" s="117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10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111"/>
      <c r="AQ515" s="111"/>
      <c r="AR515" s="111"/>
      <c r="AS515" s="111"/>
      <c r="AT515" s="111"/>
      <c r="AU515" s="111"/>
      <c r="AV515" s="111"/>
      <c r="AW515" s="111"/>
    </row>
    <row r="516" spans="1:49" ht="15.75" customHeight="1">
      <c r="A516" s="109"/>
      <c r="B516" s="116"/>
      <c r="C516" s="109"/>
      <c r="D516" s="117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10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111"/>
      <c r="AQ516" s="111"/>
      <c r="AR516" s="111"/>
      <c r="AS516" s="111"/>
      <c r="AT516" s="111"/>
      <c r="AU516" s="111"/>
      <c r="AV516" s="111"/>
      <c r="AW516" s="111"/>
    </row>
    <row r="517" spans="1:49" ht="15.75" customHeight="1">
      <c r="A517" s="109"/>
      <c r="B517" s="116"/>
      <c r="C517" s="109"/>
      <c r="D517" s="117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10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  <c r="AN517" s="111"/>
      <c r="AO517" s="111"/>
      <c r="AP517" s="111"/>
      <c r="AQ517" s="111"/>
      <c r="AR517" s="111"/>
      <c r="AS517" s="111"/>
      <c r="AT517" s="111"/>
      <c r="AU517" s="111"/>
      <c r="AV517" s="111"/>
      <c r="AW517" s="111"/>
    </row>
    <row r="518" spans="1:49" ht="15.75" customHeight="1">
      <c r="A518" s="109"/>
      <c r="B518" s="116"/>
      <c r="C518" s="109"/>
      <c r="D518" s="117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10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</row>
    <row r="519" spans="1:49" ht="15.75" customHeight="1">
      <c r="A519" s="109"/>
      <c r="B519" s="116"/>
      <c r="C519" s="109"/>
      <c r="D519" s="117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10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11"/>
      <c r="AV519" s="111"/>
      <c r="AW519" s="111"/>
    </row>
    <row r="520" spans="1:49" ht="15.75" customHeight="1">
      <c r="A520" s="109"/>
      <c r="B520" s="116"/>
      <c r="C520" s="109"/>
      <c r="D520" s="117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10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111"/>
      <c r="AQ520" s="111"/>
      <c r="AR520" s="111"/>
      <c r="AS520" s="111"/>
      <c r="AT520" s="111"/>
      <c r="AU520" s="111"/>
      <c r="AV520" s="111"/>
      <c r="AW520" s="111"/>
    </row>
    <row r="521" spans="1:49" ht="15.75" customHeight="1">
      <c r="A521" s="109"/>
      <c r="B521" s="116"/>
      <c r="C521" s="109"/>
      <c r="D521" s="117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10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111"/>
      <c r="AQ521" s="111"/>
      <c r="AR521" s="111"/>
      <c r="AS521" s="111"/>
      <c r="AT521" s="111"/>
      <c r="AU521" s="111"/>
      <c r="AV521" s="111"/>
      <c r="AW521" s="111"/>
    </row>
    <row r="522" spans="1:49" ht="15.75" customHeight="1">
      <c r="A522" s="109"/>
      <c r="B522" s="116"/>
      <c r="C522" s="109"/>
      <c r="D522" s="117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10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  <c r="AN522" s="111"/>
      <c r="AO522" s="111"/>
      <c r="AP522" s="111"/>
      <c r="AQ522" s="111"/>
      <c r="AR522" s="111"/>
      <c r="AS522" s="111"/>
      <c r="AT522" s="111"/>
      <c r="AU522" s="111"/>
      <c r="AV522" s="111"/>
      <c r="AW522" s="111"/>
    </row>
    <row r="523" spans="1:49" ht="15.75" customHeight="1">
      <c r="A523" s="109"/>
      <c r="B523" s="116"/>
      <c r="C523" s="109"/>
      <c r="D523" s="117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10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1"/>
      <c r="AN523" s="111"/>
      <c r="AO523" s="111"/>
      <c r="AP523" s="111"/>
      <c r="AQ523" s="111"/>
      <c r="AR523" s="111"/>
      <c r="AS523" s="111"/>
      <c r="AT523" s="111"/>
      <c r="AU523" s="111"/>
      <c r="AV523" s="111"/>
      <c r="AW523" s="111"/>
    </row>
    <row r="524" spans="1:49" ht="15.75" customHeight="1">
      <c r="A524" s="109"/>
      <c r="B524" s="116"/>
      <c r="C524" s="109"/>
      <c r="D524" s="117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10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  <c r="AM524" s="111"/>
      <c r="AN524" s="111"/>
      <c r="AO524" s="111"/>
      <c r="AP524" s="111"/>
      <c r="AQ524" s="111"/>
      <c r="AR524" s="111"/>
      <c r="AS524" s="111"/>
      <c r="AT524" s="111"/>
      <c r="AU524" s="111"/>
      <c r="AV524" s="111"/>
      <c r="AW524" s="111"/>
    </row>
    <row r="525" spans="1:49" ht="15.75" customHeight="1">
      <c r="A525" s="109"/>
      <c r="B525" s="116"/>
      <c r="C525" s="109"/>
      <c r="D525" s="117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10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111"/>
      <c r="AQ525" s="111"/>
      <c r="AR525" s="111"/>
      <c r="AS525" s="111"/>
      <c r="AT525" s="111"/>
      <c r="AU525" s="111"/>
      <c r="AV525" s="111"/>
      <c r="AW525" s="111"/>
    </row>
    <row r="526" spans="1:49" ht="15.75" customHeight="1">
      <c r="A526" s="109"/>
      <c r="B526" s="116"/>
      <c r="C526" s="109"/>
      <c r="D526" s="117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10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111"/>
      <c r="AQ526" s="111"/>
      <c r="AR526" s="111"/>
      <c r="AS526" s="111"/>
      <c r="AT526" s="111"/>
      <c r="AU526" s="111"/>
      <c r="AV526" s="111"/>
      <c r="AW526" s="111"/>
    </row>
    <row r="527" spans="1:49" ht="15.75" customHeight="1">
      <c r="A527" s="109"/>
      <c r="B527" s="116"/>
      <c r="C527" s="109"/>
      <c r="D527" s="117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10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</row>
    <row r="528" spans="1:49" ht="15.75" customHeight="1">
      <c r="A528" s="109"/>
      <c r="B528" s="116"/>
      <c r="C528" s="109"/>
      <c r="D528" s="117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10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</row>
    <row r="529" spans="1:49" ht="15.75" customHeight="1">
      <c r="A529" s="109"/>
      <c r="B529" s="116"/>
      <c r="C529" s="109"/>
      <c r="D529" s="117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10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</row>
    <row r="530" spans="1:49" ht="15.75" customHeight="1">
      <c r="A530" s="109"/>
      <c r="B530" s="116"/>
      <c r="C530" s="109"/>
      <c r="D530" s="117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10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</row>
    <row r="531" spans="1:49" ht="15.75" customHeight="1">
      <c r="A531" s="109"/>
      <c r="B531" s="116"/>
      <c r="C531" s="109"/>
      <c r="D531" s="117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10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</row>
    <row r="532" spans="1:49" ht="15.75" customHeight="1">
      <c r="A532" s="109"/>
      <c r="B532" s="116"/>
      <c r="C532" s="109"/>
      <c r="D532" s="117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10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111"/>
      <c r="AQ532" s="111"/>
      <c r="AR532" s="111"/>
      <c r="AS532" s="111"/>
      <c r="AT532" s="111"/>
      <c r="AU532" s="111"/>
      <c r="AV532" s="111"/>
      <c r="AW532" s="111"/>
    </row>
    <row r="533" spans="1:49" ht="15.75" customHeight="1">
      <c r="A533" s="109"/>
      <c r="B533" s="116"/>
      <c r="C533" s="109"/>
      <c r="D533" s="117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10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111"/>
      <c r="AQ533" s="111"/>
      <c r="AR533" s="111"/>
      <c r="AS533" s="111"/>
      <c r="AT533" s="111"/>
      <c r="AU533" s="111"/>
      <c r="AV533" s="111"/>
      <c r="AW533" s="111"/>
    </row>
    <row r="534" spans="1:49" ht="15.75" customHeight="1">
      <c r="A534" s="109"/>
      <c r="B534" s="116"/>
      <c r="C534" s="109"/>
      <c r="D534" s="117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10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111"/>
      <c r="AQ534" s="111"/>
      <c r="AR534" s="111"/>
      <c r="AS534" s="111"/>
      <c r="AT534" s="111"/>
      <c r="AU534" s="111"/>
      <c r="AV534" s="111"/>
      <c r="AW534" s="111"/>
    </row>
    <row r="535" spans="1:49" ht="15.75" customHeight="1">
      <c r="A535" s="109"/>
      <c r="B535" s="116"/>
      <c r="C535" s="109"/>
      <c r="D535" s="117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10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</row>
    <row r="536" spans="1:49" ht="15.75" customHeight="1">
      <c r="A536" s="109"/>
      <c r="B536" s="116"/>
      <c r="C536" s="109"/>
      <c r="D536" s="117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10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  <c r="AS536" s="111"/>
      <c r="AT536" s="111"/>
      <c r="AU536" s="111"/>
      <c r="AV536" s="111"/>
      <c r="AW536" s="111"/>
    </row>
    <row r="537" spans="1:49" ht="15.75" customHeight="1">
      <c r="A537" s="109"/>
      <c r="B537" s="116"/>
      <c r="C537" s="109"/>
      <c r="D537" s="117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10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111"/>
      <c r="AQ537" s="111"/>
      <c r="AR537" s="111"/>
      <c r="AS537" s="111"/>
      <c r="AT537" s="111"/>
      <c r="AU537" s="111"/>
      <c r="AV537" s="111"/>
      <c r="AW537" s="111"/>
    </row>
    <row r="538" spans="1:49" ht="15.75" customHeight="1">
      <c r="A538" s="109"/>
      <c r="B538" s="116"/>
      <c r="C538" s="109"/>
      <c r="D538" s="117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10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111"/>
      <c r="AQ538" s="111"/>
      <c r="AR538" s="111"/>
      <c r="AS538" s="111"/>
      <c r="AT538" s="111"/>
      <c r="AU538" s="111"/>
      <c r="AV538" s="111"/>
      <c r="AW538" s="111"/>
    </row>
    <row r="539" spans="1:49" ht="15.75" customHeight="1">
      <c r="A539" s="109"/>
      <c r="B539" s="116"/>
      <c r="C539" s="109"/>
      <c r="D539" s="117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10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  <c r="AN539" s="111"/>
      <c r="AO539" s="111"/>
      <c r="AP539" s="111"/>
      <c r="AQ539" s="111"/>
      <c r="AR539" s="111"/>
      <c r="AS539" s="111"/>
      <c r="AT539" s="111"/>
      <c r="AU539" s="111"/>
      <c r="AV539" s="111"/>
      <c r="AW539" s="111"/>
    </row>
    <row r="540" spans="1:49" ht="15.75" customHeight="1">
      <c r="A540" s="109"/>
      <c r="B540" s="116"/>
      <c r="C540" s="109"/>
      <c r="D540" s="117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10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111"/>
      <c r="AQ540" s="111"/>
      <c r="AR540" s="111"/>
      <c r="AS540" s="111"/>
      <c r="AT540" s="111"/>
      <c r="AU540" s="111"/>
      <c r="AV540" s="111"/>
      <c r="AW540" s="111"/>
    </row>
    <row r="541" spans="1:49" ht="15.75" customHeight="1">
      <c r="A541" s="109"/>
      <c r="B541" s="116"/>
      <c r="C541" s="109"/>
      <c r="D541" s="117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10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</row>
    <row r="542" spans="1:49" ht="15.75" customHeight="1">
      <c r="A542" s="109"/>
      <c r="B542" s="116"/>
      <c r="C542" s="109"/>
      <c r="D542" s="117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10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</row>
    <row r="543" spans="1:49" ht="15.75" customHeight="1">
      <c r="A543" s="109"/>
      <c r="B543" s="116"/>
      <c r="C543" s="109"/>
      <c r="D543" s="117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10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111"/>
      <c r="AQ543" s="111"/>
      <c r="AR543" s="111"/>
      <c r="AS543" s="111"/>
      <c r="AT543" s="111"/>
      <c r="AU543" s="111"/>
      <c r="AV543" s="111"/>
      <c r="AW543" s="111"/>
    </row>
    <row r="544" spans="1:49" ht="15.75" customHeight="1">
      <c r="A544" s="109"/>
      <c r="B544" s="116"/>
      <c r="C544" s="109"/>
      <c r="D544" s="117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10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111"/>
      <c r="AQ544" s="111"/>
      <c r="AR544" s="111"/>
      <c r="AS544" s="111"/>
      <c r="AT544" s="111"/>
      <c r="AU544" s="111"/>
      <c r="AV544" s="111"/>
      <c r="AW544" s="111"/>
    </row>
    <row r="545" spans="1:49" ht="15.75" customHeight="1">
      <c r="A545" s="109"/>
      <c r="B545" s="116"/>
      <c r="C545" s="109"/>
      <c r="D545" s="117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10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111"/>
      <c r="AQ545" s="111"/>
      <c r="AR545" s="111"/>
      <c r="AS545" s="111"/>
      <c r="AT545" s="111"/>
      <c r="AU545" s="111"/>
      <c r="AV545" s="111"/>
      <c r="AW545" s="111"/>
    </row>
    <row r="546" spans="1:49" ht="15.75" customHeight="1">
      <c r="A546" s="109"/>
      <c r="B546" s="116"/>
      <c r="C546" s="109"/>
      <c r="D546" s="117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10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/>
      <c r="AS546" s="111"/>
      <c r="AT546" s="111"/>
      <c r="AU546" s="111"/>
      <c r="AV546" s="111"/>
      <c r="AW546" s="111"/>
    </row>
    <row r="547" spans="1:49" ht="15.75" customHeight="1">
      <c r="A547" s="109"/>
      <c r="B547" s="116"/>
      <c r="C547" s="109"/>
      <c r="D547" s="117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10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111"/>
      <c r="AQ547" s="111"/>
      <c r="AR547" s="111"/>
      <c r="AS547" s="111"/>
      <c r="AT547" s="111"/>
      <c r="AU547" s="111"/>
      <c r="AV547" s="111"/>
      <c r="AW547" s="111"/>
    </row>
    <row r="548" spans="1:49" ht="15.75" customHeight="1">
      <c r="A548" s="109"/>
      <c r="B548" s="116"/>
      <c r="C548" s="109"/>
      <c r="D548" s="117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10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  <c r="AM548" s="111"/>
      <c r="AN548" s="111"/>
      <c r="AO548" s="111"/>
      <c r="AP548" s="111"/>
      <c r="AQ548" s="111"/>
      <c r="AR548" s="111"/>
      <c r="AS548" s="111"/>
      <c r="AT548" s="111"/>
      <c r="AU548" s="111"/>
      <c r="AV548" s="111"/>
      <c r="AW548" s="111"/>
    </row>
    <row r="549" spans="1:49" ht="15.75" customHeight="1">
      <c r="A549" s="109"/>
      <c r="B549" s="116"/>
      <c r="C549" s="109"/>
      <c r="D549" s="117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10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111"/>
      <c r="AQ549" s="111"/>
      <c r="AR549" s="111"/>
      <c r="AS549" s="111"/>
      <c r="AT549" s="111"/>
      <c r="AU549" s="111"/>
      <c r="AV549" s="111"/>
      <c r="AW549" s="111"/>
    </row>
    <row r="550" spans="1:49" ht="15.75" customHeight="1">
      <c r="A550" s="109"/>
      <c r="B550" s="116"/>
      <c r="C550" s="109"/>
      <c r="D550" s="117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10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  <c r="AN550" s="111"/>
      <c r="AO550" s="111"/>
      <c r="AP550" s="111"/>
      <c r="AQ550" s="111"/>
      <c r="AR550" s="111"/>
      <c r="AS550" s="111"/>
      <c r="AT550" s="111"/>
      <c r="AU550" s="111"/>
      <c r="AV550" s="111"/>
      <c r="AW550" s="111"/>
    </row>
    <row r="551" spans="1:49" ht="15.75" customHeight="1">
      <c r="A551" s="109"/>
      <c r="B551" s="116"/>
      <c r="C551" s="109"/>
      <c r="D551" s="117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10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  <c r="AM551" s="111"/>
      <c r="AN551" s="111"/>
      <c r="AO551" s="111"/>
      <c r="AP551" s="111"/>
      <c r="AQ551" s="111"/>
      <c r="AR551" s="111"/>
      <c r="AS551" s="111"/>
      <c r="AT551" s="111"/>
      <c r="AU551" s="111"/>
      <c r="AV551" s="111"/>
      <c r="AW551" s="111"/>
    </row>
    <row r="552" spans="1:49" ht="15.75" customHeight="1">
      <c r="A552" s="109"/>
      <c r="B552" s="116"/>
      <c r="C552" s="109"/>
      <c r="D552" s="117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10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111"/>
      <c r="AQ552" s="111"/>
      <c r="AR552" s="111"/>
      <c r="AS552" s="111"/>
      <c r="AT552" s="111"/>
      <c r="AU552" s="111"/>
      <c r="AV552" s="111"/>
      <c r="AW552" s="111"/>
    </row>
    <row r="553" spans="1:49" ht="15.75" customHeight="1">
      <c r="A553" s="109"/>
      <c r="B553" s="116"/>
      <c r="C553" s="109"/>
      <c r="D553" s="117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10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  <c r="AS553" s="111"/>
      <c r="AT553" s="111"/>
      <c r="AU553" s="111"/>
      <c r="AV553" s="111"/>
      <c r="AW553" s="111"/>
    </row>
    <row r="554" spans="1:49" ht="15.75" customHeight="1">
      <c r="A554" s="109"/>
      <c r="B554" s="116"/>
      <c r="C554" s="109"/>
      <c r="D554" s="117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10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  <c r="AM554" s="111"/>
      <c r="AN554" s="111"/>
      <c r="AO554" s="111"/>
      <c r="AP554" s="111"/>
      <c r="AQ554" s="111"/>
      <c r="AR554" s="111"/>
      <c r="AS554" s="111"/>
      <c r="AT554" s="111"/>
      <c r="AU554" s="111"/>
      <c r="AV554" s="111"/>
      <c r="AW554" s="111"/>
    </row>
    <row r="555" spans="1:49" ht="15.75" customHeight="1">
      <c r="A555" s="109"/>
      <c r="B555" s="116"/>
      <c r="C555" s="109"/>
      <c r="D555" s="117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10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  <c r="AM555" s="111"/>
      <c r="AN555" s="111"/>
      <c r="AO555" s="111"/>
      <c r="AP555" s="111"/>
      <c r="AQ555" s="111"/>
      <c r="AR555" s="111"/>
      <c r="AS555" s="111"/>
      <c r="AT555" s="111"/>
      <c r="AU555" s="111"/>
      <c r="AV555" s="111"/>
      <c r="AW555" s="111"/>
    </row>
    <row r="556" spans="1:49" ht="15.75" customHeight="1">
      <c r="A556" s="109"/>
      <c r="B556" s="116"/>
      <c r="C556" s="109"/>
      <c r="D556" s="117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10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</row>
    <row r="557" spans="1:49" ht="15.75" customHeight="1">
      <c r="A557" s="109"/>
      <c r="B557" s="116"/>
      <c r="C557" s="109"/>
      <c r="D557" s="117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10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</row>
    <row r="558" spans="1:49" ht="15.75" customHeight="1">
      <c r="A558" s="109"/>
      <c r="B558" s="116"/>
      <c r="C558" s="109"/>
      <c r="D558" s="117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10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1"/>
      <c r="AQ558" s="111"/>
      <c r="AR558" s="111"/>
      <c r="AS558" s="111"/>
      <c r="AT558" s="111"/>
      <c r="AU558" s="111"/>
      <c r="AV558" s="111"/>
      <c r="AW558" s="111"/>
    </row>
    <row r="559" spans="1:49" ht="15.75" customHeight="1">
      <c r="A559" s="109"/>
      <c r="B559" s="116"/>
      <c r="C559" s="109"/>
      <c r="D559" s="117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10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  <c r="AN559" s="111"/>
      <c r="AO559" s="111"/>
      <c r="AP559" s="111"/>
      <c r="AQ559" s="111"/>
      <c r="AR559" s="111"/>
      <c r="AS559" s="111"/>
      <c r="AT559" s="111"/>
      <c r="AU559" s="111"/>
      <c r="AV559" s="111"/>
      <c r="AW559" s="111"/>
    </row>
    <row r="560" spans="1:49" ht="15.75" customHeight="1">
      <c r="A560" s="109"/>
      <c r="B560" s="116"/>
      <c r="C560" s="109"/>
      <c r="D560" s="117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10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  <c r="AN560" s="111"/>
      <c r="AO560" s="111"/>
      <c r="AP560" s="111"/>
      <c r="AQ560" s="111"/>
      <c r="AR560" s="111"/>
      <c r="AS560" s="111"/>
      <c r="AT560" s="111"/>
      <c r="AU560" s="111"/>
      <c r="AV560" s="111"/>
      <c r="AW560" s="111"/>
    </row>
    <row r="561" spans="1:49" ht="15.75" customHeight="1">
      <c r="A561" s="109"/>
      <c r="B561" s="116"/>
      <c r="C561" s="109"/>
      <c r="D561" s="117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10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  <c r="AN561" s="111"/>
      <c r="AO561" s="111"/>
      <c r="AP561" s="111"/>
      <c r="AQ561" s="111"/>
      <c r="AR561" s="111"/>
      <c r="AS561" s="111"/>
      <c r="AT561" s="111"/>
      <c r="AU561" s="111"/>
      <c r="AV561" s="111"/>
      <c r="AW561" s="111"/>
    </row>
    <row r="562" spans="1:49" ht="15.75" customHeight="1">
      <c r="A562" s="109"/>
      <c r="B562" s="116"/>
      <c r="C562" s="109"/>
      <c r="D562" s="117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10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11"/>
      <c r="AT562" s="111"/>
      <c r="AU562" s="111"/>
      <c r="AV562" s="111"/>
      <c r="AW562" s="111"/>
    </row>
    <row r="563" spans="1:49" ht="15.75" customHeight="1">
      <c r="A563" s="109"/>
      <c r="B563" s="116"/>
      <c r="C563" s="109"/>
      <c r="D563" s="117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10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  <c r="AN563" s="111"/>
      <c r="AO563" s="111"/>
      <c r="AP563" s="111"/>
      <c r="AQ563" s="111"/>
      <c r="AR563" s="111"/>
      <c r="AS563" s="111"/>
      <c r="AT563" s="111"/>
      <c r="AU563" s="111"/>
      <c r="AV563" s="111"/>
      <c r="AW563" s="111"/>
    </row>
    <row r="564" spans="1:49" ht="15.75" customHeight="1">
      <c r="A564" s="109"/>
      <c r="B564" s="116"/>
      <c r="C564" s="109"/>
      <c r="D564" s="117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10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  <c r="AN564" s="111"/>
      <c r="AO564" s="111"/>
      <c r="AP564" s="111"/>
      <c r="AQ564" s="111"/>
      <c r="AR564" s="111"/>
      <c r="AS564" s="111"/>
      <c r="AT564" s="111"/>
      <c r="AU564" s="111"/>
      <c r="AV564" s="111"/>
      <c r="AW564" s="111"/>
    </row>
    <row r="565" spans="1:49" ht="15.75" customHeight="1">
      <c r="A565" s="109"/>
      <c r="B565" s="116"/>
      <c r="C565" s="109"/>
      <c r="D565" s="117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10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111"/>
      <c r="AQ565" s="111"/>
      <c r="AR565" s="111"/>
      <c r="AS565" s="111"/>
      <c r="AT565" s="111"/>
      <c r="AU565" s="111"/>
      <c r="AV565" s="111"/>
      <c r="AW565" s="111"/>
    </row>
    <row r="566" spans="1:49" ht="15.75" customHeight="1">
      <c r="A566" s="109"/>
      <c r="B566" s="116"/>
      <c r="C566" s="109"/>
      <c r="D566" s="117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10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111"/>
      <c r="AQ566" s="111"/>
      <c r="AR566" s="111"/>
      <c r="AS566" s="111"/>
      <c r="AT566" s="111"/>
      <c r="AU566" s="111"/>
      <c r="AV566" s="111"/>
      <c r="AW566" s="111"/>
    </row>
    <row r="567" spans="1:49" ht="15.75" customHeight="1">
      <c r="A567" s="109"/>
      <c r="B567" s="116"/>
      <c r="C567" s="109"/>
      <c r="D567" s="117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10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111"/>
      <c r="AQ567" s="111"/>
      <c r="AR567" s="111"/>
      <c r="AS567" s="111"/>
      <c r="AT567" s="111"/>
      <c r="AU567" s="111"/>
      <c r="AV567" s="111"/>
      <c r="AW567" s="111"/>
    </row>
    <row r="568" spans="1:49" ht="15.75" customHeight="1">
      <c r="A568" s="109"/>
      <c r="B568" s="116"/>
      <c r="C568" s="109"/>
      <c r="D568" s="117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10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  <c r="AM568" s="111"/>
      <c r="AN568" s="111"/>
      <c r="AO568" s="111"/>
      <c r="AP568" s="111"/>
      <c r="AQ568" s="111"/>
      <c r="AR568" s="111"/>
      <c r="AS568" s="111"/>
      <c r="AT568" s="111"/>
      <c r="AU568" s="111"/>
      <c r="AV568" s="111"/>
      <c r="AW568" s="111"/>
    </row>
    <row r="569" spans="1:49" ht="15.75" customHeight="1">
      <c r="A569" s="109"/>
      <c r="B569" s="116"/>
      <c r="C569" s="109"/>
      <c r="D569" s="117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10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</row>
    <row r="570" spans="1:49" ht="15.75" customHeight="1">
      <c r="A570" s="109"/>
      <c r="B570" s="116"/>
      <c r="C570" s="109"/>
      <c r="D570" s="117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10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</row>
    <row r="571" spans="1:49" ht="15.75" customHeight="1">
      <c r="A571" s="109"/>
      <c r="B571" s="116"/>
      <c r="C571" s="109"/>
      <c r="D571" s="117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10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  <c r="AT571" s="111"/>
      <c r="AU571" s="111"/>
      <c r="AV571" s="111"/>
      <c r="AW571" s="111"/>
    </row>
    <row r="572" spans="1:49" ht="15.75" customHeight="1">
      <c r="A572" s="109"/>
      <c r="B572" s="116"/>
      <c r="C572" s="109"/>
      <c r="D572" s="117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10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111"/>
      <c r="AQ572" s="111"/>
      <c r="AR572" s="111"/>
      <c r="AS572" s="111"/>
      <c r="AT572" s="111"/>
      <c r="AU572" s="111"/>
      <c r="AV572" s="111"/>
      <c r="AW572" s="111"/>
    </row>
    <row r="573" spans="1:49" ht="15.75" customHeight="1">
      <c r="A573" s="109"/>
      <c r="B573" s="116"/>
      <c r="C573" s="109"/>
      <c r="D573" s="117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10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111"/>
      <c r="AQ573" s="111"/>
      <c r="AR573" s="111"/>
      <c r="AS573" s="111"/>
      <c r="AT573" s="111"/>
      <c r="AU573" s="111"/>
      <c r="AV573" s="111"/>
      <c r="AW573" s="111"/>
    </row>
    <row r="574" spans="1:49" ht="15.75" customHeight="1">
      <c r="A574" s="109"/>
      <c r="B574" s="116"/>
      <c r="C574" s="109"/>
      <c r="D574" s="117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10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</row>
    <row r="575" spans="1:49" ht="15.75" customHeight="1">
      <c r="A575" s="109"/>
      <c r="B575" s="116"/>
      <c r="C575" s="109"/>
      <c r="D575" s="117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10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  <c r="AM575" s="111"/>
      <c r="AN575" s="111"/>
      <c r="AO575" s="111"/>
      <c r="AP575" s="111"/>
      <c r="AQ575" s="111"/>
      <c r="AR575" s="111"/>
      <c r="AS575" s="111"/>
      <c r="AT575" s="111"/>
      <c r="AU575" s="111"/>
      <c r="AV575" s="111"/>
      <c r="AW575" s="111"/>
    </row>
    <row r="576" spans="1:49" ht="15.75" customHeight="1">
      <c r="A576" s="109"/>
      <c r="B576" s="116"/>
      <c r="C576" s="109"/>
      <c r="D576" s="117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10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  <c r="AM576" s="111"/>
      <c r="AN576" s="111"/>
      <c r="AO576" s="111"/>
      <c r="AP576" s="111"/>
      <c r="AQ576" s="111"/>
      <c r="AR576" s="111"/>
      <c r="AS576" s="111"/>
      <c r="AT576" s="111"/>
      <c r="AU576" s="111"/>
      <c r="AV576" s="111"/>
      <c r="AW576" s="111"/>
    </row>
    <row r="577" spans="1:49" ht="15.75" customHeight="1">
      <c r="A577" s="109"/>
      <c r="B577" s="116"/>
      <c r="C577" s="109"/>
      <c r="D577" s="117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10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  <c r="AM577" s="111"/>
      <c r="AN577" s="111"/>
      <c r="AO577" s="111"/>
      <c r="AP577" s="111"/>
      <c r="AQ577" s="111"/>
      <c r="AR577" s="111"/>
      <c r="AS577" s="111"/>
      <c r="AT577" s="111"/>
      <c r="AU577" s="111"/>
      <c r="AV577" s="111"/>
      <c r="AW577" s="111"/>
    </row>
    <row r="578" spans="1:49" ht="15.75" customHeight="1">
      <c r="A578" s="109"/>
      <c r="B578" s="116"/>
      <c r="C578" s="109"/>
      <c r="D578" s="117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10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</row>
    <row r="579" spans="1:49" ht="15.75" customHeight="1">
      <c r="A579" s="109"/>
      <c r="B579" s="116"/>
      <c r="C579" s="109"/>
      <c r="D579" s="117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10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11"/>
      <c r="AT579" s="111"/>
      <c r="AU579" s="111"/>
      <c r="AV579" s="111"/>
      <c r="AW579" s="111"/>
    </row>
    <row r="580" spans="1:49" ht="15.75" customHeight="1">
      <c r="A580" s="109"/>
      <c r="B580" s="116"/>
      <c r="C580" s="109"/>
      <c r="D580" s="117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10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1"/>
      <c r="AQ580" s="111"/>
      <c r="AR580" s="111"/>
      <c r="AS580" s="111"/>
      <c r="AT580" s="111"/>
      <c r="AU580" s="111"/>
      <c r="AV580" s="111"/>
      <c r="AW580" s="111"/>
    </row>
    <row r="581" spans="1:49" ht="15.75" customHeight="1">
      <c r="A581" s="109"/>
      <c r="B581" s="116"/>
      <c r="C581" s="109"/>
      <c r="D581" s="117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10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111"/>
      <c r="AQ581" s="111"/>
      <c r="AR581" s="111"/>
      <c r="AS581" s="111"/>
      <c r="AT581" s="111"/>
      <c r="AU581" s="111"/>
      <c r="AV581" s="111"/>
      <c r="AW581" s="111"/>
    </row>
    <row r="582" spans="1:49" ht="15.75" customHeight="1">
      <c r="A582" s="109"/>
      <c r="B582" s="116"/>
      <c r="C582" s="109"/>
      <c r="D582" s="117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10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111"/>
      <c r="AQ582" s="111"/>
      <c r="AR582" s="111"/>
      <c r="AS582" s="111"/>
      <c r="AT582" s="111"/>
      <c r="AU582" s="111"/>
      <c r="AV582" s="111"/>
      <c r="AW582" s="111"/>
    </row>
    <row r="583" spans="1:49" ht="15.75" customHeight="1">
      <c r="A583" s="109"/>
      <c r="B583" s="116"/>
      <c r="C583" s="109"/>
      <c r="D583" s="117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10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111"/>
      <c r="AQ583" s="111"/>
      <c r="AR583" s="111"/>
      <c r="AS583" s="111"/>
      <c r="AT583" s="111"/>
      <c r="AU583" s="111"/>
      <c r="AV583" s="111"/>
      <c r="AW583" s="111"/>
    </row>
    <row r="584" spans="1:49" ht="15.75" customHeight="1">
      <c r="A584" s="109"/>
      <c r="B584" s="116"/>
      <c r="C584" s="109"/>
      <c r="D584" s="117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10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111"/>
      <c r="AQ584" s="111"/>
      <c r="AR584" s="111"/>
      <c r="AS584" s="111"/>
      <c r="AT584" s="111"/>
      <c r="AU584" s="111"/>
      <c r="AV584" s="111"/>
      <c r="AW584" s="111"/>
    </row>
    <row r="585" spans="1:49" ht="15.75" customHeight="1">
      <c r="A585" s="109"/>
      <c r="B585" s="116"/>
      <c r="C585" s="109"/>
      <c r="D585" s="117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10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111"/>
      <c r="AQ585" s="111"/>
      <c r="AR585" s="111"/>
      <c r="AS585" s="111"/>
      <c r="AT585" s="111"/>
      <c r="AU585" s="111"/>
      <c r="AV585" s="111"/>
      <c r="AW585" s="111"/>
    </row>
    <row r="586" spans="1:49" ht="15.75" customHeight="1">
      <c r="A586" s="109"/>
      <c r="B586" s="116"/>
      <c r="C586" s="109"/>
      <c r="D586" s="117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10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</row>
    <row r="587" spans="1:49" ht="15.75" customHeight="1">
      <c r="A587" s="109"/>
      <c r="B587" s="116"/>
      <c r="C587" s="109"/>
      <c r="D587" s="117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10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  <c r="AN587" s="111"/>
      <c r="AO587" s="111"/>
      <c r="AP587" s="111"/>
      <c r="AQ587" s="111"/>
      <c r="AR587" s="111"/>
      <c r="AS587" s="111"/>
      <c r="AT587" s="111"/>
      <c r="AU587" s="111"/>
      <c r="AV587" s="111"/>
      <c r="AW587" s="111"/>
    </row>
    <row r="588" spans="1:49" ht="15.75" customHeight="1">
      <c r="A588" s="109"/>
      <c r="B588" s="116"/>
      <c r="C588" s="109"/>
      <c r="D588" s="117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10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  <c r="AT588" s="111"/>
      <c r="AU588" s="111"/>
      <c r="AV588" s="111"/>
      <c r="AW588" s="111"/>
    </row>
    <row r="589" spans="1:49" ht="15.75" customHeight="1">
      <c r="A589" s="109"/>
      <c r="B589" s="116"/>
      <c r="C589" s="109"/>
      <c r="D589" s="117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10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111"/>
      <c r="AQ589" s="111"/>
      <c r="AR589" s="111"/>
      <c r="AS589" s="111"/>
      <c r="AT589" s="111"/>
      <c r="AU589" s="111"/>
      <c r="AV589" s="111"/>
      <c r="AW589" s="111"/>
    </row>
    <row r="590" spans="1:49" ht="15.75" customHeight="1">
      <c r="A590" s="109"/>
      <c r="B590" s="116"/>
      <c r="C590" s="109"/>
      <c r="D590" s="117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10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</row>
    <row r="591" spans="1:49" ht="15.75" customHeight="1">
      <c r="A591" s="109"/>
      <c r="B591" s="116"/>
      <c r="C591" s="109"/>
      <c r="D591" s="117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10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</row>
    <row r="592" spans="1:49" ht="15.75" customHeight="1">
      <c r="A592" s="109"/>
      <c r="B592" s="116"/>
      <c r="C592" s="109"/>
      <c r="D592" s="117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10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111"/>
      <c r="AQ592" s="111"/>
      <c r="AR592" s="111"/>
      <c r="AS592" s="111"/>
      <c r="AT592" s="111"/>
      <c r="AU592" s="111"/>
      <c r="AV592" s="111"/>
      <c r="AW592" s="111"/>
    </row>
    <row r="593" spans="1:49" ht="15.75" customHeight="1">
      <c r="A593" s="109"/>
      <c r="B593" s="116"/>
      <c r="C593" s="109"/>
      <c r="D593" s="117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10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111"/>
      <c r="AQ593" s="111"/>
      <c r="AR593" s="111"/>
      <c r="AS593" s="111"/>
      <c r="AT593" s="111"/>
      <c r="AU593" s="111"/>
      <c r="AV593" s="111"/>
      <c r="AW593" s="111"/>
    </row>
    <row r="594" spans="1:49" ht="15.75" customHeight="1">
      <c r="A594" s="109"/>
      <c r="B594" s="116"/>
      <c r="C594" s="109"/>
      <c r="D594" s="117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10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111"/>
      <c r="AQ594" s="111"/>
      <c r="AR594" s="111"/>
      <c r="AS594" s="111"/>
      <c r="AT594" s="111"/>
      <c r="AU594" s="111"/>
      <c r="AV594" s="111"/>
      <c r="AW594" s="111"/>
    </row>
    <row r="595" spans="1:49" ht="15.75" customHeight="1">
      <c r="A595" s="109"/>
      <c r="B595" s="116"/>
      <c r="C595" s="109"/>
      <c r="D595" s="117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10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1"/>
      <c r="AM595" s="111"/>
      <c r="AN595" s="111"/>
      <c r="AO595" s="111"/>
      <c r="AP595" s="111"/>
      <c r="AQ595" s="111"/>
      <c r="AR595" s="111"/>
      <c r="AS595" s="111"/>
      <c r="AT595" s="111"/>
      <c r="AU595" s="111"/>
      <c r="AV595" s="111"/>
      <c r="AW595" s="111"/>
    </row>
    <row r="596" spans="1:49" ht="15.75" customHeight="1">
      <c r="A596" s="109"/>
      <c r="B596" s="116"/>
      <c r="C596" s="109"/>
      <c r="D596" s="117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10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1"/>
      <c r="AM596" s="111"/>
      <c r="AN596" s="111"/>
      <c r="AO596" s="111"/>
      <c r="AP596" s="111"/>
      <c r="AQ596" s="111"/>
      <c r="AR596" s="111"/>
      <c r="AS596" s="111"/>
      <c r="AT596" s="111"/>
      <c r="AU596" s="111"/>
      <c r="AV596" s="111"/>
      <c r="AW596" s="111"/>
    </row>
    <row r="597" spans="1:49" ht="15.75" customHeight="1">
      <c r="A597" s="109"/>
      <c r="B597" s="116"/>
      <c r="C597" s="109"/>
      <c r="D597" s="117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10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111"/>
      <c r="AQ597" s="111"/>
      <c r="AR597" s="111"/>
      <c r="AS597" s="111"/>
      <c r="AT597" s="111"/>
      <c r="AU597" s="111"/>
      <c r="AV597" s="111"/>
      <c r="AW597" s="111"/>
    </row>
    <row r="598" spans="1:49" ht="15.75" customHeight="1">
      <c r="A598" s="109"/>
      <c r="B598" s="116"/>
      <c r="C598" s="109"/>
      <c r="D598" s="117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10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111"/>
      <c r="AQ598" s="111"/>
      <c r="AR598" s="111"/>
      <c r="AS598" s="111"/>
      <c r="AT598" s="111"/>
      <c r="AU598" s="111"/>
      <c r="AV598" s="111"/>
      <c r="AW598" s="111"/>
    </row>
    <row r="599" spans="1:49" ht="15.75" customHeight="1">
      <c r="A599" s="109"/>
      <c r="B599" s="116"/>
      <c r="C599" s="109"/>
      <c r="D599" s="117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10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111"/>
      <c r="AQ599" s="111"/>
      <c r="AR599" s="111"/>
      <c r="AS599" s="111"/>
      <c r="AT599" s="111"/>
      <c r="AU599" s="111"/>
      <c r="AV599" s="111"/>
      <c r="AW599" s="111"/>
    </row>
    <row r="600" spans="1:49" ht="15.75" customHeight="1">
      <c r="A600" s="109"/>
      <c r="B600" s="116"/>
      <c r="C600" s="109"/>
      <c r="D600" s="117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10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111"/>
      <c r="AQ600" s="111"/>
      <c r="AR600" s="111"/>
      <c r="AS600" s="111"/>
      <c r="AT600" s="111"/>
      <c r="AU600" s="111"/>
      <c r="AV600" s="111"/>
      <c r="AW600" s="111"/>
    </row>
    <row r="601" spans="1:49" ht="15.75" customHeight="1">
      <c r="A601" s="109"/>
      <c r="B601" s="116"/>
      <c r="C601" s="109"/>
      <c r="D601" s="117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10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</row>
    <row r="602" spans="1:49" ht="15.75" customHeight="1">
      <c r="A602" s="109"/>
      <c r="B602" s="116"/>
      <c r="C602" s="109"/>
      <c r="D602" s="117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10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</row>
    <row r="603" spans="1:49" ht="15.75" customHeight="1">
      <c r="A603" s="109"/>
      <c r="B603" s="116"/>
      <c r="C603" s="109"/>
      <c r="D603" s="117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10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11"/>
      <c r="AC603" s="111"/>
      <c r="AD603" s="111"/>
      <c r="AE603" s="111"/>
      <c r="AF603" s="111"/>
      <c r="AG603" s="111"/>
      <c r="AH603" s="111"/>
      <c r="AI603" s="111"/>
      <c r="AJ603" s="111"/>
      <c r="AK603" s="111"/>
      <c r="AL603" s="111"/>
      <c r="AM603" s="111"/>
      <c r="AN603" s="111"/>
      <c r="AO603" s="111"/>
      <c r="AP603" s="111"/>
      <c r="AQ603" s="111"/>
      <c r="AR603" s="111"/>
      <c r="AS603" s="111"/>
      <c r="AT603" s="111"/>
      <c r="AU603" s="111"/>
      <c r="AV603" s="111"/>
      <c r="AW603" s="111"/>
    </row>
    <row r="604" spans="1:49" ht="15.75" customHeight="1">
      <c r="A604" s="109"/>
      <c r="B604" s="116"/>
      <c r="C604" s="109"/>
      <c r="D604" s="117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10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11"/>
      <c r="AV604" s="111"/>
      <c r="AW604" s="111"/>
    </row>
    <row r="605" spans="1:49" ht="15.75" customHeight="1">
      <c r="A605" s="109"/>
      <c r="B605" s="116"/>
      <c r="C605" s="109"/>
      <c r="D605" s="117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10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11"/>
      <c r="AV605" s="111"/>
      <c r="AW605" s="111"/>
    </row>
    <row r="606" spans="1:49" ht="15.75" customHeight="1">
      <c r="A606" s="109"/>
      <c r="B606" s="116"/>
      <c r="C606" s="109"/>
      <c r="D606" s="117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10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111"/>
      <c r="AQ606" s="111"/>
      <c r="AR606" s="111"/>
      <c r="AS606" s="111"/>
      <c r="AT606" s="111"/>
      <c r="AU606" s="111"/>
      <c r="AV606" s="111"/>
      <c r="AW606" s="111"/>
    </row>
    <row r="607" spans="1:49" ht="15.75" customHeight="1">
      <c r="A607" s="109"/>
      <c r="B607" s="116"/>
      <c r="C607" s="109"/>
      <c r="D607" s="117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10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/>
      <c r="AW607" s="111"/>
    </row>
    <row r="608" spans="1:49" ht="15.75" customHeight="1">
      <c r="A608" s="109"/>
      <c r="B608" s="116"/>
      <c r="C608" s="109"/>
      <c r="D608" s="117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10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</row>
    <row r="609" spans="1:49" ht="15.75" customHeight="1">
      <c r="A609" s="109"/>
      <c r="B609" s="116"/>
      <c r="C609" s="109"/>
      <c r="D609" s="117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10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</row>
    <row r="610" spans="1:49" ht="15.75" customHeight="1">
      <c r="A610" s="109"/>
      <c r="B610" s="116"/>
      <c r="C610" s="109"/>
      <c r="D610" s="117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10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</row>
    <row r="611" spans="1:49" ht="15.75" customHeight="1">
      <c r="A611" s="109"/>
      <c r="B611" s="116"/>
      <c r="C611" s="109"/>
      <c r="D611" s="117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10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</row>
    <row r="612" spans="1:49" ht="15.75" customHeight="1">
      <c r="A612" s="109"/>
      <c r="B612" s="116"/>
      <c r="C612" s="109"/>
      <c r="D612" s="117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10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</row>
    <row r="613" spans="1:49" ht="15.75" customHeight="1">
      <c r="A613" s="109"/>
      <c r="B613" s="116"/>
      <c r="C613" s="109"/>
      <c r="D613" s="117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10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</row>
    <row r="614" spans="1:49" ht="15.75" customHeight="1">
      <c r="A614" s="109"/>
      <c r="B614" s="116"/>
      <c r="C614" s="109"/>
      <c r="D614" s="117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10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</row>
    <row r="615" spans="1:49" ht="15.75" customHeight="1">
      <c r="A615" s="109"/>
      <c r="B615" s="116"/>
      <c r="C615" s="109"/>
      <c r="D615" s="117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10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</row>
    <row r="616" spans="1:49" ht="15.75" customHeight="1">
      <c r="A616" s="109"/>
      <c r="B616" s="116"/>
      <c r="C616" s="109"/>
      <c r="D616" s="117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10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</row>
    <row r="617" spans="1:49" ht="15.75" customHeight="1">
      <c r="A617" s="109"/>
      <c r="B617" s="116"/>
      <c r="C617" s="109"/>
      <c r="D617" s="117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10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</row>
    <row r="618" spans="1:49" ht="15.75" customHeight="1">
      <c r="A618" s="109"/>
      <c r="B618" s="116"/>
      <c r="C618" s="109"/>
      <c r="D618" s="117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10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</row>
    <row r="619" spans="1:49" ht="15.75" customHeight="1">
      <c r="A619" s="109"/>
      <c r="B619" s="116"/>
      <c r="C619" s="109"/>
      <c r="D619" s="117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10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</row>
    <row r="620" spans="1:49" ht="15.75" customHeight="1">
      <c r="A620" s="109"/>
      <c r="B620" s="116"/>
      <c r="C620" s="109"/>
      <c r="D620" s="117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10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</row>
    <row r="621" spans="1:49" ht="15.75" customHeight="1">
      <c r="A621" s="109"/>
      <c r="B621" s="116"/>
      <c r="C621" s="109"/>
      <c r="D621" s="117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10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</row>
    <row r="622" spans="1:49" ht="15.75" customHeight="1">
      <c r="A622" s="109"/>
      <c r="B622" s="116"/>
      <c r="C622" s="109"/>
      <c r="D622" s="117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10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</row>
    <row r="623" spans="1:49" ht="15.75" customHeight="1">
      <c r="A623" s="109"/>
      <c r="B623" s="116"/>
      <c r="C623" s="109"/>
      <c r="D623" s="117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10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</row>
    <row r="624" spans="1:49" ht="15.75" customHeight="1">
      <c r="A624" s="109"/>
      <c r="B624" s="116"/>
      <c r="C624" s="109"/>
      <c r="D624" s="117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10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</row>
    <row r="625" spans="1:49" ht="15.75" customHeight="1">
      <c r="A625" s="109"/>
      <c r="B625" s="116"/>
      <c r="C625" s="109"/>
      <c r="D625" s="117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10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</row>
    <row r="626" spans="1:49" ht="15.75" customHeight="1">
      <c r="A626" s="109"/>
      <c r="B626" s="116"/>
      <c r="C626" s="109"/>
      <c r="D626" s="117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10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</row>
    <row r="627" spans="1:49" ht="15.75" customHeight="1">
      <c r="A627" s="109"/>
      <c r="B627" s="116"/>
      <c r="C627" s="109"/>
      <c r="D627" s="117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10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</row>
    <row r="628" spans="1:49" ht="15.75" customHeight="1">
      <c r="A628" s="109"/>
      <c r="B628" s="116"/>
      <c r="C628" s="109"/>
      <c r="D628" s="117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10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</row>
    <row r="629" spans="1:49" ht="15.75" customHeight="1">
      <c r="A629" s="109"/>
      <c r="B629" s="116"/>
      <c r="C629" s="109"/>
      <c r="D629" s="117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10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</row>
    <row r="630" spans="1:49" ht="15.75" customHeight="1">
      <c r="A630" s="109"/>
      <c r="B630" s="116"/>
      <c r="C630" s="109"/>
      <c r="D630" s="117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10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</row>
    <row r="631" spans="1:49" ht="15.75" customHeight="1">
      <c r="A631" s="109"/>
      <c r="B631" s="116"/>
      <c r="C631" s="109"/>
      <c r="D631" s="117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10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</row>
    <row r="632" spans="1:49" ht="15.75" customHeight="1">
      <c r="A632" s="109"/>
      <c r="B632" s="116"/>
      <c r="C632" s="109"/>
      <c r="D632" s="117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10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</row>
    <row r="633" spans="1:49" ht="15.75" customHeight="1">
      <c r="A633" s="109"/>
      <c r="B633" s="116"/>
      <c r="C633" s="109"/>
      <c r="D633" s="117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10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</row>
    <row r="634" spans="1:49" ht="15.75" customHeight="1">
      <c r="A634" s="109"/>
      <c r="B634" s="116"/>
      <c r="C634" s="109"/>
      <c r="D634" s="117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10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</row>
    <row r="635" spans="1:49" ht="15.75" customHeight="1">
      <c r="A635" s="109"/>
      <c r="B635" s="116"/>
      <c r="C635" s="109"/>
      <c r="D635" s="117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10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</row>
    <row r="636" spans="1:49" ht="15.75" customHeight="1">
      <c r="A636" s="109"/>
      <c r="B636" s="116"/>
      <c r="C636" s="109"/>
      <c r="D636" s="117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10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</row>
    <row r="637" spans="1:49" ht="15.75" customHeight="1">
      <c r="A637" s="109"/>
      <c r="B637" s="116"/>
      <c r="C637" s="109"/>
      <c r="D637" s="117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10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</row>
    <row r="638" spans="1:49" ht="15.75" customHeight="1">
      <c r="A638" s="109"/>
      <c r="B638" s="116"/>
      <c r="C638" s="109"/>
      <c r="D638" s="117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10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</row>
    <row r="639" spans="1:49" ht="15.75" customHeight="1">
      <c r="A639" s="109"/>
      <c r="B639" s="116"/>
      <c r="C639" s="109"/>
      <c r="D639" s="117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10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</row>
    <row r="640" spans="1:49" ht="15.75" customHeight="1">
      <c r="A640" s="109"/>
      <c r="B640" s="116"/>
      <c r="C640" s="109"/>
      <c r="D640" s="117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10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</row>
    <row r="641" spans="1:49" ht="15.75" customHeight="1">
      <c r="A641" s="109"/>
      <c r="B641" s="116"/>
      <c r="C641" s="109"/>
      <c r="D641" s="117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10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</row>
    <row r="642" spans="1:49" ht="15.75" customHeight="1">
      <c r="A642" s="109"/>
      <c r="B642" s="116"/>
      <c r="C642" s="109"/>
      <c r="D642" s="117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10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</row>
    <row r="643" spans="1:49" ht="15.75" customHeight="1">
      <c r="A643" s="109"/>
      <c r="B643" s="116"/>
      <c r="C643" s="109"/>
      <c r="D643" s="117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10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</row>
    <row r="644" spans="1:49" ht="15.75" customHeight="1">
      <c r="A644" s="109"/>
      <c r="B644" s="116"/>
      <c r="C644" s="109"/>
      <c r="D644" s="117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10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</row>
    <row r="645" spans="1:49" ht="15.75" customHeight="1">
      <c r="A645" s="109"/>
      <c r="B645" s="116"/>
      <c r="C645" s="109"/>
      <c r="D645" s="117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10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</row>
    <row r="646" spans="1:49" ht="15.75" customHeight="1">
      <c r="A646" s="109"/>
      <c r="B646" s="116"/>
      <c r="C646" s="109"/>
      <c r="D646" s="117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10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</row>
    <row r="647" spans="1:49" ht="15.75" customHeight="1">
      <c r="A647" s="109"/>
      <c r="B647" s="116"/>
      <c r="C647" s="109"/>
      <c r="D647" s="117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10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</row>
    <row r="648" spans="1:49" ht="15.75" customHeight="1">
      <c r="A648" s="109"/>
      <c r="B648" s="116"/>
      <c r="C648" s="109"/>
      <c r="D648" s="117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10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</row>
    <row r="649" spans="1:49" ht="15.75" customHeight="1">
      <c r="A649" s="109"/>
      <c r="B649" s="116"/>
      <c r="C649" s="109"/>
      <c r="D649" s="117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10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</row>
    <row r="650" spans="1:49" ht="15.75" customHeight="1">
      <c r="A650" s="109"/>
      <c r="B650" s="116"/>
      <c r="C650" s="109"/>
      <c r="D650" s="117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10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</row>
    <row r="651" spans="1:49" ht="15.75" customHeight="1">
      <c r="A651" s="109"/>
      <c r="B651" s="116"/>
      <c r="C651" s="109"/>
      <c r="D651" s="117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10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1"/>
      <c r="AV651" s="111"/>
      <c r="AW651" s="111"/>
    </row>
    <row r="652" spans="1:49" ht="15.75" customHeight="1">
      <c r="A652" s="109"/>
      <c r="B652" s="116"/>
      <c r="C652" s="109"/>
      <c r="D652" s="117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10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1"/>
      <c r="AT652" s="111"/>
      <c r="AU652" s="111"/>
      <c r="AV652" s="111"/>
      <c r="AW652" s="111"/>
    </row>
    <row r="653" spans="1:49" ht="15.75" customHeight="1">
      <c r="A653" s="109"/>
      <c r="B653" s="116"/>
      <c r="C653" s="109"/>
      <c r="D653" s="117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10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1"/>
      <c r="AT653" s="111"/>
      <c r="AU653" s="111"/>
      <c r="AV653" s="111"/>
      <c r="AW653" s="111"/>
    </row>
    <row r="654" spans="1:49" ht="15.75" customHeight="1">
      <c r="A654" s="109"/>
      <c r="B654" s="116"/>
      <c r="C654" s="109"/>
      <c r="D654" s="117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10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111"/>
      <c r="AQ654" s="111"/>
      <c r="AR654" s="111"/>
      <c r="AS654" s="111"/>
      <c r="AT654" s="111"/>
      <c r="AU654" s="111"/>
      <c r="AV654" s="111"/>
      <c r="AW654" s="111"/>
    </row>
    <row r="655" spans="1:49" ht="15.75" customHeight="1">
      <c r="A655" s="109"/>
      <c r="B655" s="116"/>
      <c r="C655" s="109"/>
      <c r="D655" s="117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10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111"/>
      <c r="AQ655" s="111"/>
      <c r="AR655" s="111"/>
      <c r="AS655" s="111"/>
      <c r="AT655" s="111"/>
      <c r="AU655" s="111"/>
      <c r="AV655" s="111"/>
      <c r="AW655" s="111"/>
    </row>
    <row r="656" spans="1:49" ht="15.75" customHeight="1">
      <c r="A656" s="109"/>
      <c r="B656" s="116"/>
      <c r="C656" s="109"/>
      <c r="D656" s="117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10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/>
      <c r="AW656" s="111"/>
    </row>
    <row r="657" spans="1:49" ht="15.75" customHeight="1">
      <c r="A657" s="109"/>
      <c r="B657" s="116"/>
      <c r="C657" s="109"/>
      <c r="D657" s="117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10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</row>
    <row r="658" spans="1:49" ht="15.75" customHeight="1">
      <c r="A658" s="109"/>
      <c r="B658" s="116"/>
      <c r="C658" s="109"/>
      <c r="D658" s="117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10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111"/>
      <c r="AQ658" s="111"/>
      <c r="AR658" s="111"/>
      <c r="AS658" s="111"/>
      <c r="AT658" s="111"/>
      <c r="AU658" s="111"/>
      <c r="AV658" s="111"/>
      <c r="AW658" s="111"/>
    </row>
    <row r="659" spans="1:49" ht="15.75" customHeight="1">
      <c r="A659" s="109"/>
      <c r="B659" s="116"/>
      <c r="C659" s="109"/>
      <c r="D659" s="117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10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111"/>
      <c r="AQ659" s="111"/>
      <c r="AR659" s="111"/>
      <c r="AS659" s="111"/>
      <c r="AT659" s="111"/>
      <c r="AU659" s="111"/>
      <c r="AV659" s="111"/>
      <c r="AW659" s="111"/>
    </row>
    <row r="660" spans="1:49" ht="15.75" customHeight="1">
      <c r="A660" s="109"/>
      <c r="B660" s="116"/>
      <c r="C660" s="109"/>
      <c r="D660" s="117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10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/>
      <c r="AW660" s="111"/>
    </row>
    <row r="661" spans="1:49" ht="15.75" customHeight="1">
      <c r="A661" s="109"/>
      <c r="B661" s="116"/>
      <c r="C661" s="109"/>
      <c r="D661" s="117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10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/>
      <c r="AN661" s="111"/>
      <c r="AO661" s="111"/>
      <c r="AP661" s="111"/>
      <c r="AQ661" s="111"/>
      <c r="AR661" s="111"/>
      <c r="AS661" s="111"/>
      <c r="AT661" s="111"/>
      <c r="AU661" s="111"/>
      <c r="AV661" s="111"/>
      <c r="AW661" s="111"/>
    </row>
    <row r="662" spans="1:49" ht="15.75" customHeight="1">
      <c r="A662" s="109"/>
      <c r="B662" s="116"/>
      <c r="C662" s="109"/>
      <c r="D662" s="117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10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111"/>
      <c r="AQ662" s="111"/>
      <c r="AR662" s="111"/>
      <c r="AS662" s="111"/>
      <c r="AT662" s="111"/>
      <c r="AU662" s="111"/>
      <c r="AV662" s="111"/>
      <c r="AW662" s="111"/>
    </row>
    <row r="663" spans="1:49" ht="15.75" customHeight="1">
      <c r="A663" s="109"/>
      <c r="B663" s="116"/>
      <c r="C663" s="109"/>
      <c r="D663" s="117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10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111"/>
      <c r="AQ663" s="111"/>
      <c r="AR663" s="111"/>
      <c r="AS663" s="111"/>
      <c r="AT663" s="111"/>
      <c r="AU663" s="111"/>
      <c r="AV663" s="111"/>
      <c r="AW663" s="111"/>
    </row>
    <row r="664" spans="1:49" ht="15.75" customHeight="1">
      <c r="A664" s="109"/>
      <c r="B664" s="116"/>
      <c r="C664" s="109"/>
      <c r="D664" s="117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10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1"/>
      <c r="AV664" s="111"/>
      <c r="AW664" s="111"/>
    </row>
    <row r="665" spans="1:49" ht="15.75" customHeight="1">
      <c r="A665" s="109"/>
      <c r="B665" s="116"/>
      <c r="C665" s="109"/>
      <c r="D665" s="117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10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111"/>
      <c r="AQ665" s="111"/>
      <c r="AR665" s="111"/>
      <c r="AS665" s="111"/>
      <c r="AT665" s="111"/>
      <c r="AU665" s="111"/>
      <c r="AV665" s="111"/>
      <c r="AW665" s="111"/>
    </row>
    <row r="666" spans="1:49" ht="15.75" customHeight="1">
      <c r="A666" s="109"/>
      <c r="B666" s="116"/>
      <c r="C666" s="109"/>
      <c r="D666" s="117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10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111"/>
      <c r="AQ666" s="111"/>
      <c r="AR666" s="111"/>
      <c r="AS666" s="111"/>
      <c r="AT666" s="111"/>
      <c r="AU666" s="111"/>
      <c r="AV666" s="111"/>
      <c r="AW666" s="111"/>
    </row>
    <row r="667" spans="1:49" ht="15.75" customHeight="1">
      <c r="A667" s="109"/>
      <c r="B667" s="116"/>
      <c r="C667" s="109"/>
      <c r="D667" s="117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10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1"/>
      <c r="AR667" s="111"/>
      <c r="AS667" s="111"/>
      <c r="AT667" s="111"/>
      <c r="AU667" s="111"/>
      <c r="AV667" s="111"/>
      <c r="AW667" s="111"/>
    </row>
    <row r="668" spans="1:49" ht="15.75" customHeight="1">
      <c r="A668" s="109"/>
      <c r="B668" s="116"/>
      <c r="C668" s="109"/>
      <c r="D668" s="117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10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1"/>
      <c r="AQ668" s="111"/>
      <c r="AR668" s="111"/>
      <c r="AS668" s="111"/>
      <c r="AT668" s="111"/>
      <c r="AU668" s="111"/>
      <c r="AV668" s="111"/>
      <c r="AW668" s="111"/>
    </row>
    <row r="669" spans="1:49" ht="15.75" customHeight="1">
      <c r="A669" s="109"/>
      <c r="B669" s="116"/>
      <c r="C669" s="109"/>
      <c r="D669" s="117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10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1"/>
      <c r="AV669" s="111"/>
      <c r="AW669" s="111"/>
    </row>
    <row r="670" spans="1:49" ht="15.75" customHeight="1">
      <c r="A670" s="109"/>
      <c r="B670" s="116"/>
      <c r="C670" s="109"/>
      <c r="D670" s="117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10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11"/>
      <c r="AV670" s="111"/>
      <c r="AW670" s="111"/>
    </row>
    <row r="671" spans="1:49" ht="15.75" customHeight="1">
      <c r="A671" s="109"/>
      <c r="B671" s="116"/>
      <c r="C671" s="109"/>
      <c r="D671" s="117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10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111"/>
      <c r="AQ671" s="111"/>
      <c r="AR671" s="111"/>
      <c r="AS671" s="111"/>
      <c r="AT671" s="111"/>
      <c r="AU671" s="111"/>
      <c r="AV671" s="111"/>
      <c r="AW671" s="111"/>
    </row>
    <row r="672" spans="1:49" ht="15.75" customHeight="1">
      <c r="A672" s="109"/>
      <c r="B672" s="116"/>
      <c r="C672" s="109"/>
      <c r="D672" s="117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10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111"/>
      <c r="AQ672" s="111"/>
      <c r="AR672" s="111"/>
      <c r="AS672" s="111"/>
      <c r="AT672" s="111"/>
      <c r="AU672" s="111"/>
      <c r="AV672" s="111"/>
      <c r="AW672" s="111"/>
    </row>
    <row r="673" spans="1:49" ht="15.75" customHeight="1">
      <c r="A673" s="109"/>
      <c r="B673" s="116"/>
      <c r="C673" s="109"/>
      <c r="D673" s="117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10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111"/>
      <c r="AQ673" s="111"/>
      <c r="AR673" s="111"/>
      <c r="AS673" s="111"/>
      <c r="AT673" s="111"/>
      <c r="AU673" s="111"/>
      <c r="AV673" s="111"/>
      <c r="AW673" s="111"/>
    </row>
    <row r="674" spans="1:49" ht="15.75" customHeight="1">
      <c r="A674" s="109"/>
      <c r="B674" s="116"/>
      <c r="C674" s="109"/>
      <c r="D674" s="117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10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/>
      <c r="AW674" s="111"/>
    </row>
    <row r="675" spans="1:49" ht="15.75" customHeight="1">
      <c r="A675" s="109"/>
      <c r="B675" s="116"/>
      <c r="C675" s="109"/>
      <c r="D675" s="117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10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111"/>
      <c r="AQ675" s="111"/>
      <c r="AR675" s="111"/>
      <c r="AS675" s="111"/>
      <c r="AT675" s="111"/>
      <c r="AU675" s="111"/>
      <c r="AV675" s="111"/>
      <c r="AW675" s="111"/>
    </row>
    <row r="676" spans="1:49" ht="15.75" customHeight="1">
      <c r="A676" s="109"/>
      <c r="B676" s="116"/>
      <c r="C676" s="109"/>
      <c r="D676" s="117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10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11"/>
      <c r="AV676" s="111"/>
      <c r="AW676" s="111"/>
    </row>
    <row r="677" spans="1:49" ht="15.75" customHeight="1">
      <c r="A677" s="109"/>
      <c r="B677" s="116"/>
      <c r="C677" s="109"/>
      <c r="D677" s="117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10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1"/>
      <c r="AV677" s="111"/>
      <c r="AW677" s="111"/>
    </row>
    <row r="678" spans="1:49" ht="15.75" customHeight="1">
      <c r="A678" s="109"/>
      <c r="B678" s="116"/>
      <c r="C678" s="109"/>
      <c r="D678" s="117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10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1"/>
      <c r="AT678" s="111"/>
      <c r="AU678" s="111"/>
      <c r="AV678" s="111"/>
      <c r="AW678" s="111"/>
    </row>
    <row r="679" spans="1:49" ht="15.75" customHeight="1">
      <c r="A679" s="109"/>
      <c r="B679" s="116"/>
      <c r="C679" s="109"/>
      <c r="D679" s="117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10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1"/>
      <c r="AT679" s="111"/>
      <c r="AU679" s="111"/>
      <c r="AV679" s="111"/>
      <c r="AW679" s="111"/>
    </row>
    <row r="680" spans="1:49" ht="15.75" customHeight="1">
      <c r="A680" s="109"/>
      <c r="B680" s="116"/>
      <c r="C680" s="109"/>
      <c r="D680" s="117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10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1"/>
      <c r="AT680" s="111"/>
      <c r="AU680" s="111"/>
      <c r="AV680" s="111"/>
      <c r="AW680" s="111"/>
    </row>
    <row r="681" spans="1:49" ht="15.75" customHeight="1">
      <c r="A681" s="109"/>
      <c r="B681" s="116"/>
      <c r="C681" s="109"/>
      <c r="D681" s="117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10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1"/>
      <c r="AT681" s="111"/>
      <c r="AU681" s="111"/>
      <c r="AV681" s="111"/>
      <c r="AW681" s="111"/>
    </row>
    <row r="682" spans="1:49" ht="15.75" customHeight="1">
      <c r="A682" s="109"/>
      <c r="B682" s="116"/>
      <c r="C682" s="109"/>
      <c r="D682" s="117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10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1"/>
      <c r="AT682" s="111"/>
      <c r="AU682" s="111"/>
      <c r="AV682" s="111"/>
      <c r="AW682" s="111"/>
    </row>
    <row r="683" spans="1:49" ht="15.75" customHeight="1">
      <c r="A683" s="109"/>
      <c r="B683" s="116"/>
      <c r="C683" s="109"/>
      <c r="D683" s="117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10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111"/>
      <c r="AQ683" s="111"/>
      <c r="AR683" s="111"/>
      <c r="AS683" s="111"/>
      <c r="AT683" s="111"/>
      <c r="AU683" s="111"/>
      <c r="AV683" s="111"/>
      <c r="AW683" s="111"/>
    </row>
    <row r="684" spans="1:49" ht="15.75" customHeight="1">
      <c r="A684" s="109"/>
      <c r="B684" s="116"/>
      <c r="C684" s="109"/>
      <c r="D684" s="117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10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111"/>
      <c r="AQ684" s="111"/>
      <c r="AR684" s="111"/>
      <c r="AS684" s="111"/>
      <c r="AT684" s="111"/>
      <c r="AU684" s="111"/>
      <c r="AV684" s="111"/>
      <c r="AW684" s="111"/>
    </row>
    <row r="685" spans="1:49" ht="15.75" customHeight="1">
      <c r="A685" s="109"/>
      <c r="B685" s="116"/>
      <c r="C685" s="109"/>
      <c r="D685" s="117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10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111"/>
      <c r="AQ685" s="111"/>
      <c r="AR685" s="111"/>
      <c r="AS685" s="111"/>
      <c r="AT685" s="111"/>
      <c r="AU685" s="111"/>
      <c r="AV685" s="111"/>
      <c r="AW685" s="111"/>
    </row>
    <row r="686" spans="1:49" ht="15.75" customHeight="1">
      <c r="A686" s="109"/>
      <c r="B686" s="116"/>
      <c r="C686" s="109"/>
      <c r="D686" s="117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10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111"/>
      <c r="AQ686" s="111"/>
      <c r="AR686" s="111"/>
      <c r="AS686" s="111"/>
      <c r="AT686" s="111"/>
      <c r="AU686" s="111"/>
      <c r="AV686" s="111"/>
      <c r="AW686" s="111"/>
    </row>
    <row r="687" spans="1:49" ht="15.75" customHeight="1">
      <c r="A687" s="109"/>
      <c r="B687" s="116"/>
      <c r="C687" s="109"/>
      <c r="D687" s="117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10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111"/>
      <c r="AQ687" s="111"/>
      <c r="AR687" s="111"/>
      <c r="AS687" s="111"/>
      <c r="AT687" s="111"/>
      <c r="AU687" s="111"/>
      <c r="AV687" s="111"/>
      <c r="AW687" s="111"/>
    </row>
    <row r="688" spans="1:49" ht="15.75" customHeight="1">
      <c r="A688" s="109"/>
      <c r="B688" s="116"/>
      <c r="C688" s="109"/>
      <c r="D688" s="117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10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/>
      <c r="AW688" s="111"/>
    </row>
    <row r="689" spans="1:49" ht="15.75" customHeight="1">
      <c r="A689" s="109"/>
      <c r="B689" s="116"/>
      <c r="C689" s="109"/>
      <c r="D689" s="117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10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1"/>
      <c r="AV689" s="111"/>
      <c r="AW689" s="111"/>
    </row>
    <row r="690" spans="1:49" ht="15.75" customHeight="1">
      <c r="A690" s="109"/>
      <c r="B690" s="116"/>
      <c r="C690" s="109"/>
      <c r="D690" s="117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10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1"/>
      <c r="AQ690" s="111"/>
      <c r="AR690" s="111"/>
      <c r="AS690" s="111"/>
      <c r="AT690" s="111"/>
      <c r="AU690" s="111"/>
      <c r="AV690" s="111"/>
      <c r="AW690" s="111"/>
    </row>
    <row r="691" spans="1:49" ht="15.75" customHeight="1">
      <c r="A691" s="109"/>
      <c r="B691" s="116"/>
      <c r="C691" s="109"/>
      <c r="D691" s="117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10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111"/>
      <c r="AQ691" s="111"/>
      <c r="AR691" s="111"/>
      <c r="AS691" s="111"/>
      <c r="AT691" s="111"/>
      <c r="AU691" s="111"/>
      <c r="AV691" s="111"/>
      <c r="AW691" s="111"/>
    </row>
    <row r="692" spans="1:49" ht="15.75" customHeight="1">
      <c r="A692" s="109"/>
      <c r="B692" s="116"/>
      <c r="C692" s="109"/>
      <c r="D692" s="117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10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1"/>
      <c r="AT692" s="111"/>
      <c r="AU692" s="111"/>
      <c r="AV692" s="111"/>
      <c r="AW692" s="111"/>
    </row>
    <row r="693" spans="1:49" ht="15.75" customHeight="1">
      <c r="A693" s="109"/>
      <c r="B693" s="116"/>
      <c r="C693" s="109"/>
      <c r="D693" s="117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10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1"/>
      <c r="AV693" s="111"/>
      <c r="AW693" s="111"/>
    </row>
    <row r="694" spans="1:49" ht="15.75" customHeight="1">
      <c r="A694" s="109"/>
      <c r="B694" s="116"/>
      <c r="C694" s="109"/>
      <c r="D694" s="117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10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1"/>
      <c r="AT694" s="111"/>
      <c r="AU694" s="111"/>
      <c r="AV694" s="111"/>
      <c r="AW694" s="111"/>
    </row>
    <row r="695" spans="1:49" ht="15.75" customHeight="1">
      <c r="A695" s="109"/>
      <c r="B695" s="116"/>
      <c r="C695" s="109"/>
      <c r="D695" s="117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10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1"/>
      <c r="AT695" s="111"/>
      <c r="AU695" s="111"/>
      <c r="AV695" s="111"/>
      <c r="AW695" s="111"/>
    </row>
    <row r="696" spans="1:49" ht="15.75" customHeight="1">
      <c r="A696" s="109"/>
      <c r="B696" s="116"/>
      <c r="C696" s="109"/>
      <c r="D696" s="117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10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1"/>
      <c r="AT696" s="111"/>
      <c r="AU696" s="111"/>
      <c r="AV696" s="111"/>
      <c r="AW696" s="111"/>
    </row>
    <row r="697" spans="1:49" ht="15.75" customHeight="1">
      <c r="A697" s="109"/>
      <c r="B697" s="116"/>
      <c r="C697" s="109"/>
      <c r="D697" s="117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10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111"/>
      <c r="AQ697" s="111"/>
      <c r="AR697" s="111"/>
      <c r="AS697" s="111"/>
      <c r="AT697" s="111"/>
      <c r="AU697" s="111"/>
      <c r="AV697" s="111"/>
      <c r="AW697" s="111"/>
    </row>
    <row r="698" spans="1:49" ht="15.75" customHeight="1">
      <c r="A698" s="109"/>
      <c r="B698" s="116"/>
      <c r="C698" s="109"/>
      <c r="D698" s="117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10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111"/>
      <c r="AQ698" s="111"/>
      <c r="AR698" s="111"/>
      <c r="AS698" s="111"/>
      <c r="AT698" s="111"/>
      <c r="AU698" s="111"/>
      <c r="AV698" s="111"/>
      <c r="AW698" s="111"/>
    </row>
    <row r="699" spans="1:49" ht="15.75" customHeight="1">
      <c r="A699" s="109"/>
      <c r="B699" s="116"/>
      <c r="C699" s="109"/>
      <c r="D699" s="117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10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</row>
    <row r="700" spans="1:49" ht="15.75" customHeight="1">
      <c r="A700" s="109"/>
      <c r="B700" s="116"/>
      <c r="C700" s="109"/>
      <c r="D700" s="117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10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111"/>
      <c r="AQ700" s="111"/>
      <c r="AR700" s="111"/>
      <c r="AS700" s="111"/>
      <c r="AT700" s="111"/>
      <c r="AU700" s="111"/>
      <c r="AV700" s="111"/>
      <c r="AW700" s="111"/>
    </row>
    <row r="701" spans="1:49" ht="15.75" customHeight="1">
      <c r="A701" s="109"/>
      <c r="B701" s="116"/>
      <c r="C701" s="109"/>
      <c r="D701" s="117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10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111"/>
      <c r="AQ701" s="111"/>
      <c r="AR701" s="111"/>
      <c r="AS701" s="111"/>
      <c r="AT701" s="111"/>
      <c r="AU701" s="111"/>
      <c r="AV701" s="111"/>
      <c r="AW701" s="111"/>
    </row>
    <row r="702" spans="1:49" ht="15.75" customHeight="1">
      <c r="A702" s="109"/>
      <c r="B702" s="116"/>
      <c r="C702" s="109"/>
      <c r="D702" s="117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10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11"/>
      <c r="AC702" s="111"/>
      <c r="AD702" s="111"/>
      <c r="AE702" s="111"/>
      <c r="AF702" s="111"/>
      <c r="AG702" s="111"/>
      <c r="AH702" s="111"/>
      <c r="AI702" s="111"/>
      <c r="AJ702" s="111"/>
      <c r="AK702" s="111"/>
      <c r="AL702" s="111"/>
      <c r="AM702" s="111"/>
      <c r="AN702" s="111"/>
      <c r="AO702" s="111"/>
      <c r="AP702" s="111"/>
      <c r="AQ702" s="111"/>
      <c r="AR702" s="111"/>
      <c r="AS702" s="111"/>
      <c r="AT702" s="111"/>
      <c r="AU702" s="111"/>
      <c r="AV702" s="111"/>
      <c r="AW702" s="111"/>
    </row>
    <row r="703" spans="1:49" ht="15.75" customHeight="1">
      <c r="A703" s="109"/>
      <c r="B703" s="116"/>
      <c r="C703" s="109"/>
      <c r="D703" s="117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10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111"/>
      <c r="AQ703" s="111"/>
      <c r="AR703" s="111"/>
      <c r="AS703" s="111"/>
      <c r="AT703" s="111"/>
      <c r="AU703" s="111"/>
      <c r="AV703" s="111"/>
      <c r="AW703" s="111"/>
    </row>
    <row r="704" spans="1:49" ht="15.75" customHeight="1">
      <c r="A704" s="109"/>
      <c r="B704" s="116"/>
      <c r="C704" s="109"/>
      <c r="D704" s="117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10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/>
      <c r="AL704" s="111"/>
      <c r="AM704" s="111"/>
      <c r="AN704" s="111"/>
      <c r="AO704" s="111"/>
      <c r="AP704" s="111"/>
      <c r="AQ704" s="111"/>
      <c r="AR704" s="111"/>
      <c r="AS704" s="111"/>
      <c r="AT704" s="111"/>
      <c r="AU704" s="111"/>
      <c r="AV704" s="111"/>
      <c r="AW704" s="111"/>
    </row>
    <row r="705" spans="1:49" ht="15.75" customHeight="1">
      <c r="A705" s="109"/>
      <c r="B705" s="116"/>
      <c r="C705" s="109"/>
      <c r="D705" s="117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10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111"/>
      <c r="AQ705" s="111"/>
      <c r="AR705" s="111"/>
      <c r="AS705" s="111"/>
      <c r="AT705" s="111"/>
      <c r="AU705" s="111"/>
      <c r="AV705" s="111"/>
      <c r="AW705" s="111"/>
    </row>
    <row r="706" spans="1:49" ht="15.75" customHeight="1">
      <c r="A706" s="109"/>
      <c r="B706" s="116"/>
      <c r="C706" s="109"/>
      <c r="D706" s="117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10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/>
      <c r="AL706" s="111"/>
      <c r="AM706" s="111"/>
      <c r="AN706" s="111"/>
      <c r="AO706" s="111"/>
      <c r="AP706" s="111"/>
      <c r="AQ706" s="111"/>
      <c r="AR706" s="111"/>
      <c r="AS706" s="111"/>
      <c r="AT706" s="111"/>
      <c r="AU706" s="111"/>
      <c r="AV706" s="111"/>
      <c r="AW706" s="111"/>
    </row>
    <row r="707" spans="1:49" ht="15.75" customHeight="1">
      <c r="A707" s="109"/>
      <c r="B707" s="116"/>
      <c r="C707" s="109"/>
      <c r="D707" s="117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10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111"/>
      <c r="AQ707" s="111"/>
      <c r="AR707" s="111"/>
      <c r="AS707" s="111"/>
      <c r="AT707" s="111"/>
      <c r="AU707" s="111"/>
      <c r="AV707" s="111"/>
      <c r="AW707" s="111"/>
    </row>
    <row r="708" spans="1:49" ht="15.75" customHeight="1">
      <c r="A708" s="109"/>
      <c r="B708" s="116"/>
      <c r="C708" s="109"/>
      <c r="D708" s="117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10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111"/>
      <c r="AQ708" s="111"/>
      <c r="AR708" s="111"/>
      <c r="AS708" s="111"/>
      <c r="AT708" s="111"/>
      <c r="AU708" s="111"/>
      <c r="AV708" s="111"/>
      <c r="AW708" s="111"/>
    </row>
    <row r="709" spans="1:49" ht="15.75" customHeight="1">
      <c r="A709" s="109"/>
      <c r="B709" s="116"/>
      <c r="C709" s="109"/>
      <c r="D709" s="117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10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111"/>
      <c r="AQ709" s="111"/>
      <c r="AR709" s="111"/>
      <c r="AS709" s="111"/>
      <c r="AT709" s="111"/>
      <c r="AU709" s="111"/>
      <c r="AV709" s="111"/>
      <c r="AW709" s="111"/>
    </row>
    <row r="710" spans="1:49" ht="15.75" customHeight="1">
      <c r="A710" s="109"/>
      <c r="B710" s="116"/>
      <c r="C710" s="109"/>
      <c r="D710" s="117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10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11"/>
      <c r="AC710" s="111"/>
      <c r="AD710" s="111"/>
      <c r="AE710" s="111"/>
      <c r="AF710" s="111"/>
      <c r="AG710" s="111"/>
      <c r="AH710" s="111"/>
      <c r="AI710" s="111"/>
      <c r="AJ710" s="111"/>
      <c r="AK710" s="111"/>
      <c r="AL710" s="111"/>
      <c r="AM710" s="111"/>
      <c r="AN710" s="111"/>
      <c r="AO710" s="111"/>
      <c r="AP710" s="111"/>
      <c r="AQ710" s="111"/>
      <c r="AR710" s="111"/>
      <c r="AS710" s="111"/>
      <c r="AT710" s="111"/>
      <c r="AU710" s="111"/>
      <c r="AV710" s="111"/>
      <c r="AW710" s="111"/>
    </row>
    <row r="711" spans="1:49" ht="15.75" customHeight="1">
      <c r="A711" s="109"/>
      <c r="B711" s="116"/>
      <c r="C711" s="109"/>
      <c r="D711" s="117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10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  <c r="AN711" s="111"/>
      <c r="AO711" s="111"/>
      <c r="AP711" s="111"/>
      <c r="AQ711" s="111"/>
      <c r="AR711" s="111"/>
      <c r="AS711" s="111"/>
      <c r="AT711" s="111"/>
      <c r="AU711" s="111"/>
      <c r="AV711" s="111"/>
      <c r="AW711" s="111"/>
    </row>
    <row r="712" spans="1:49" ht="15.75" customHeight="1">
      <c r="A712" s="109"/>
      <c r="B712" s="116"/>
      <c r="C712" s="109"/>
      <c r="D712" s="117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10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111"/>
      <c r="AQ712" s="111"/>
      <c r="AR712" s="111"/>
      <c r="AS712" s="111"/>
      <c r="AT712" s="111"/>
      <c r="AU712" s="111"/>
      <c r="AV712" s="111"/>
      <c r="AW712" s="111"/>
    </row>
    <row r="713" spans="1:49" ht="15.75" customHeight="1">
      <c r="A713" s="109"/>
      <c r="B713" s="116"/>
      <c r="C713" s="109"/>
      <c r="D713" s="117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10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1"/>
      <c r="AV713" s="111"/>
      <c r="AW713" s="111"/>
    </row>
    <row r="714" spans="1:49" ht="15.75" customHeight="1">
      <c r="A714" s="109"/>
      <c r="B714" s="116"/>
      <c r="C714" s="109"/>
      <c r="D714" s="117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10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</row>
    <row r="715" spans="1:49" ht="15.75" customHeight="1">
      <c r="A715" s="109"/>
      <c r="B715" s="116"/>
      <c r="C715" s="109"/>
      <c r="D715" s="117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10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/>
      <c r="AL715" s="111"/>
      <c r="AM715" s="111"/>
      <c r="AN715" s="111"/>
      <c r="AO715" s="111"/>
      <c r="AP715" s="111"/>
      <c r="AQ715" s="111"/>
      <c r="AR715" s="111"/>
      <c r="AS715" s="111"/>
      <c r="AT715" s="111"/>
      <c r="AU715" s="111"/>
      <c r="AV715" s="111"/>
      <c r="AW715" s="111"/>
    </row>
    <row r="716" spans="1:49" ht="15.75" customHeight="1">
      <c r="A716" s="109"/>
      <c r="B716" s="116"/>
      <c r="C716" s="109"/>
      <c r="D716" s="117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10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111"/>
      <c r="AQ716" s="111"/>
      <c r="AR716" s="111"/>
      <c r="AS716" s="111"/>
      <c r="AT716" s="111"/>
      <c r="AU716" s="111"/>
      <c r="AV716" s="111"/>
      <c r="AW716" s="111"/>
    </row>
    <row r="717" spans="1:49" ht="15.75" customHeight="1">
      <c r="A717" s="109"/>
      <c r="B717" s="116"/>
      <c r="C717" s="109"/>
      <c r="D717" s="117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10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1"/>
      <c r="AM717" s="111"/>
      <c r="AN717" s="111"/>
      <c r="AO717" s="111"/>
      <c r="AP717" s="111"/>
      <c r="AQ717" s="111"/>
      <c r="AR717" s="111"/>
      <c r="AS717" s="111"/>
      <c r="AT717" s="111"/>
      <c r="AU717" s="111"/>
      <c r="AV717" s="111"/>
      <c r="AW717" s="111"/>
    </row>
    <row r="718" spans="1:49" ht="15.75" customHeight="1">
      <c r="A718" s="109"/>
      <c r="B718" s="116"/>
      <c r="C718" s="109"/>
      <c r="D718" s="117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10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111"/>
      <c r="AQ718" s="111"/>
      <c r="AR718" s="111"/>
      <c r="AS718" s="111"/>
      <c r="AT718" s="111"/>
      <c r="AU718" s="111"/>
      <c r="AV718" s="111"/>
      <c r="AW718" s="111"/>
    </row>
    <row r="719" spans="1:49" ht="15.75" customHeight="1">
      <c r="A719" s="109"/>
      <c r="B719" s="116"/>
      <c r="C719" s="109"/>
      <c r="D719" s="117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10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111"/>
      <c r="AQ719" s="111"/>
      <c r="AR719" s="111"/>
      <c r="AS719" s="111"/>
      <c r="AT719" s="111"/>
      <c r="AU719" s="111"/>
      <c r="AV719" s="111"/>
      <c r="AW719" s="111"/>
    </row>
    <row r="720" spans="1:49" ht="15.75" customHeight="1">
      <c r="A720" s="109"/>
      <c r="B720" s="116"/>
      <c r="C720" s="109"/>
      <c r="D720" s="117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10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111"/>
      <c r="AQ720" s="111"/>
      <c r="AR720" s="111"/>
      <c r="AS720" s="111"/>
      <c r="AT720" s="111"/>
      <c r="AU720" s="111"/>
      <c r="AV720" s="111"/>
      <c r="AW720" s="111"/>
    </row>
    <row r="721" spans="1:49" ht="15.75" customHeight="1">
      <c r="A721" s="109"/>
      <c r="B721" s="116"/>
      <c r="C721" s="109"/>
      <c r="D721" s="117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10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111"/>
      <c r="AQ721" s="111"/>
      <c r="AR721" s="111"/>
      <c r="AS721" s="111"/>
      <c r="AT721" s="111"/>
      <c r="AU721" s="111"/>
      <c r="AV721" s="111"/>
      <c r="AW721" s="111"/>
    </row>
    <row r="722" spans="1:49" ht="15.75" customHeight="1">
      <c r="A722" s="109"/>
      <c r="B722" s="116"/>
      <c r="C722" s="109"/>
      <c r="D722" s="117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10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11"/>
      <c r="AT722" s="111"/>
      <c r="AU722" s="111"/>
      <c r="AV722" s="111"/>
      <c r="AW722" s="111"/>
    </row>
    <row r="723" spans="1:49" ht="15.75" customHeight="1">
      <c r="A723" s="109"/>
      <c r="B723" s="116"/>
      <c r="C723" s="109"/>
      <c r="D723" s="117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10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1"/>
      <c r="AQ723" s="111"/>
      <c r="AR723" s="111"/>
      <c r="AS723" s="111"/>
      <c r="AT723" s="111"/>
      <c r="AU723" s="111"/>
      <c r="AV723" s="111"/>
      <c r="AW723" s="111"/>
    </row>
    <row r="724" spans="1:49" ht="15.75" customHeight="1">
      <c r="A724" s="109"/>
      <c r="B724" s="116"/>
      <c r="C724" s="109"/>
      <c r="D724" s="117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10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11"/>
      <c r="AT724" s="111"/>
      <c r="AU724" s="111"/>
      <c r="AV724" s="111"/>
      <c r="AW724" s="111"/>
    </row>
    <row r="725" spans="1:49" ht="15.75" customHeight="1">
      <c r="A725" s="109"/>
      <c r="B725" s="116"/>
      <c r="C725" s="109"/>
      <c r="D725" s="117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10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1"/>
      <c r="AV725" s="111"/>
      <c r="AW725" s="111"/>
    </row>
    <row r="726" spans="1:49" ht="15.75" customHeight="1">
      <c r="A726" s="109"/>
      <c r="B726" s="116"/>
      <c r="C726" s="109"/>
      <c r="D726" s="117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10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111"/>
      <c r="AQ726" s="111"/>
      <c r="AR726" s="111"/>
      <c r="AS726" s="111"/>
      <c r="AT726" s="111"/>
      <c r="AU726" s="111"/>
      <c r="AV726" s="111"/>
      <c r="AW726" s="111"/>
    </row>
    <row r="727" spans="1:49" ht="15.75" customHeight="1">
      <c r="A727" s="109"/>
      <c r="B727" s="116"/>
      <c r="C727" s="109"/>
      <c r="D727" s="117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10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111"/>
      <c r="AQ727" s="111"/>
      <c r="AR727" s="111"/>
      <c r="AS727" s="111"/>
      <c r="AT727" s="111"/>
      <c r="AU727" s="111"/>
      <c r="AV727" s="111"/>
      <c r="AW727" s="111"/>
    </row>
    <row r="728" spans="1:49" ht="15.75" customHeight="1">
      <c r="A728" s="109"/>
      <c r="B728" s="116"/>
      <c r="C728" s="109"/>
      <c r="D728" s="117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10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111"/>
      <c r="AQ728" s="111"/>
      <c r="AR728" s="111"/>
      <c r="AS728" s="111"/>
      <c r="AT728" s="111"/>
      <c r="AU728" s="111"/>
      <c r="AV728" s="111"/>
      <c r="AW728" s="111"/>
    </row>
    <row r="729" spans="1:49" ht="15.75" customHeight="1">
      <c r="A729" s="109"/>
      <c r="B729" s="116"/>
      <c r="C729" s="109"/>
      <c r="D729" s="117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10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111"/>
      <c r="AQ729" s="111"/>
      <c r="AR729" s="111"/>
      <c r="AS729" s="111"/>
      <c r="AT729" s="111"/>
      <c r="AU729" s="111"/>
      <c r="AV729" s="111"/>
      <c r="AW729" s="111"/>
    </row>
    <row r="730" spans="1:49" ht="15.75" customHeight="1">
      <c r="A730" s="109"/>
      <c r="B730" s="116"/>
      <c r="C730" s="109"/>
      <c r="D730" s="117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10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111"/>
      <c r="AQ730" s="111"/>
      <c r="AR730" s="111"/>
      <c r="AS730" s="111"/>
      <c r="AT730" s="111"/>
      <c r="AU730" s="111"/>
      <c r="AV730" s="111"/>
      <c r="AW730" s="111"/>
    </row>
    <row r="731" spans="1:49" ht="15.75" customHeight="1">
      <c r="A731" s="109"/>
      <c r="B731" s="116"/>
      <c r="C731" s="109"/>
      <c r="D731" s="117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10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1"/>
      <c r="AV731" s="111"/>
      <c r="AW731" s="111"/>
    </row>
    <row r="732" spans="1:49" ht="15.75" customHeight="1">
      <c r="A732" s="109"/>
      <c r="B732" s="116"/>
      <c r="C732" s="109"/>
      <c r="D732" s="117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10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111"/>
      <c r="AQ732" s="111"/>
      <c r="AR732" s="111"/>
      <c r="AS732" s="111"/>
      <c r="AT732" s="111"/>
      <c r="AU732" s="111"/>
      <c r="AV732" s="111"/>
      <c r="AW732" s="111"/>
    </row>
    <row r="733" spans="1:49" ht="15.75" customHeight="1">
      <c r="A733" s="109"/>
      <c r="B733" s="116"/>
      <c r="C733" s="109"/>
      <c r="D733" s="117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10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111"/>
      <c r="AQ733" s="111"/>
      <c r="AR733" s="111"/>
      <c r="AS733" s="111"/>
      <c r="AT733" s="111"/>
      <c r="AU733" s="111"/>
      <c r="AV733" s="111"/>
      <c r="AW733" s="111"/>
    </row>
    <row r="734" spans="1:49" ht="15.75" customHeight="1">
      <c r="A734" s="109"/>
      <c r="B734" s="116"/>
      <c r="C734" s="109"/>
      <c r="D734" s="117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10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1"/>
      <c r="AV734" s="111"/>
      <c r="AW734" s="111"/>
    </row>
    <row r="735" spans="1:49" ht="15.75" customHeight="1">
      <c r="A735" s="109"/>
      <c r="B735" s="116"/>
      <c r="C735" s="109"/>
      <c r="D735" s="117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10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1"/>
      <c r="AV735" s="111"/>
      <c r="AW735" s="111"/>
    </row>
    <row r="736" spans="1:49" ht="15.75" customHeight="1">
      <c r="A736" s="109"/>
      <c r="B736" s="116"/>
      <c r="C736" s="109"/>
      <c r="D736" s="117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10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1"/>
      <c r="AV736" s="111"/>
      <c r="AW736" s="111"/>
    </row>
    <row r="737" spans="1:49" ht="15.75" customHeight="1">
      <c r="A737" s="109"/>
      <c r="B737" s="116"/>
      <c r="C737" s="109"/>
      <c r="D737" s="117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10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</row>
    <row r="738" spans="1:49" ht="15.75" customHeight="1">
      <c r="A738" s="109"/>
      <c r="B738" s="116"/>
      <c r="C738" s="109"/>
      <c r="D738" s="117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10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1"/>
      <c r="AV738" s="111"/>
      <c r="AW738" s="111"/>
    </row>
    <row r="739" spans="1:49" ht="15.75" customHeight="1">
      <c r="A739" s="109"/>
      <c r="B739" s="116"/>
      <c r="C739" s="109"/>
      <c r="D739" s="117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10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111"/>
      <c r="AQ739" s="111"/>
      <c r="AR739" s="111"/>
      <c r="AS739" s="111"/>
      <c r="AT739" s="111"/>
      <c r="AU739" s="111"/>
      <c r="AV739" s="111"/>
      <c r="AW739" s="111"/>
    </row>
    <row r="740" spans="1:49" ht="15.75" customHeight="1">
      <c r="A740" s="109"/>
      <c r="B740" s="116"/>
      <c r="C740" s="109"/>
      <c r="D740" s="117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10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  <c r="AN740" s="111"/>
      <c r="AO740" s="111"/>
      <c r="AP740" s="111"/>
      <c r="AQ740" s="111"/>
      <c r="AR740" s="111"/>
      <c r="AS740" s="111"/>
      <c r="AT740" s="111"/>
      <c r="AU740" s="111"/>
      <c r="AV740" s="111"/>
      <c r="AW740" s="111"/>
    </row>
    <row r="741" spans="1:49" ht="15.75" customHeight="1">
      <c r="A741" s="109"/>
      <c r="B741" s="116"/>
      <c r="C741" s="109"/>
      <c r="D741" s="117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10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1"/>
      <c r="AM741" s="111"/>
      <c r="AN741" s="111"/>
      <c r="AO741" s="111"/>
      <c r="AP741" s="111"/>
      <c r="AQ741" s="111"/>
      <c r="AR741" s="111"/>
      <c r="AS741" s="111"/>
      <c r="AT741" s="111"/>
      <c r="AU741" s="111"/>
      <c r="AV741" s="111"/>
      <c r="AW741" s="111"/>
    </row>
    <row r="742" spans="1:49" ht="15.75" customHeight="1">
      <c r="A742" s="109"/>
      <c r="B742" s="116"/>
      <c r="C742" s="109"/>
      <c r="D742" s="117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10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  <c r="AN742" s="111"/>
      <c r="AO742" s="111"/>
      <c r="AP742" s="111"/>
      <c r="AQ742" s="111"/>
      <c r="AR742" s="111"/>
      <c r="AS742" s="111"/>
      <c r="AT742" s="111"/>
      <c r="AU742" s="111"/>
      <c r="AV742" s="111"/>
      <c r="AW742" s="111"/>
    </row>
    <row r="743" spans="1:49" ht="15.75" customHeight="1">
      <c r="A743" s="109"/>
      <c r="B743" s="116"/>
      <c r="C743" s="109"/>
      <c r="D743" s="117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10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  <c r="AN743" s="111"/>
      <c r="AO743" s="111"/>
      <c r="AP743" s="111"/>
      <c r="AQ743" s="111"/>
      <c r="AR743" s="111"/>
      <c r="AS743" s="111"/>
      <c r="AT743" s="111"/>
      <c r="AU743" s="111"/>
      <c r="AV743" s="111"/>
      <c r="AW743" s="111"/>
    </row>
    <row r="744" spans="1:49" ht="15.75" customHeight="1">
      <c r="A744" s="109"/>
      <c r="B744" s="116"/>
      <c r="C744" s="109"/>
      <c r="D744" s="117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10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  <c r="AN744" s="111"/>
      <c r="AO744" s="111"/>
      <c r="AP744" s="111"/>
      <c r="AQ744" s="111"/>
      <c r="AR744" s="111"/>
      <c r="AS744" s="111"/>
      <c r="AT744" s="111"/>
      <c r="AU744" s="111"/>
      <c r="AV744" s="111"/>
      <c r="AW744" s="111"/>
    </row>
    <row r="745" spans="1:49" ht="15.75" customHeight="1">
      <c r="A745" s="109"/>
      <c r="B745" s="116"/>
      <c r="C745" s="109"/>
      <c r="D745" s="117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10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  <c r="AN745" s="111"/>
      <c r="AO745" s="111"/>
      <c r="AP745" s="111"/>
      <c r="AQ745" s="111"/>
      <c r="AR745" s="111"/>
      <c r="AS745" s="111"/>
      <c r="AT745" s="111"/>
      <c r="AU745" s="111"/>
      <c r="AV745" s="111"/>
      <c r="AW745" s="111"/>
    </row>
    <row r="746" spans="1:49" ht="15.75" customHeight="1">
      <c r="A746" s="109"/>
      <c r="B746" s="116"/>
      <c r="C746" s="109"/>
      <c r="D746" s="117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10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  <c r="AN746" s="111"/>
      <c r="AO746" s="111"/>
      <c r="AP746" s="111"/>
      <c r="AQ746" s="111"/>
      <c r="AR746" s="111"/>
      <c r="AS746" s="111"/>
      <c r="AT746" s="111"/>
      <c r="AU746" s="111"/>
      <c r="AV746" s="111"/>
      <c r="AW746" s="111"/>
    </row>
    <row r="747" spans="1:49" ht="15.75" customHeight="1">
      <c r="A747" s="109"/>
      <c r="B747" s="116"/>
      <c r="C747" s="109"/>
      <c r="D747" s="117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10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1"/>
      <c r="AV747" s="111"/>
      <c r="AW747" s="111"/>
    </row>
    <row r="748" spans="1:49" ht="15.75" customHeight="1">
      <c r="A748" s="109"/>
      <c r="B748" s="116"/>
      <c r="C748" s="109"/>
      <c r="D748" s="117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10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  <c r="AN748" s="111"/>
      <c r="AO748" s="111"/>
      <c r="AP748" s="111"/>
      <c r="AQ748" s="111"/>
      <c r="AR748" s="111"/>
      <c r="AS748" s="111"/>
      <c r="AT748" s="111"/>
      <c r="AU748" s="111"/>
      <c r="AV748" s="111"/>
      <c r="AW748" s="111"/>
    </row>
    <row r="749" spans="1:49" ht="15.75" customHeight="1">
      <c r="A749" s="109"/>
      <c r="B749" s="116"/>
      <c r="C749" s="109"/>
      <c r="D749" s="117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10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1"/>
      <c r="AV749" s="111"/>
      <c r="AW749" s="111"/>
    </row>
    <row r="750" spans="1:49" ht="15.75" customHeight="1">
      <c r="A750" s="109"/>
      <c r="B750" s="116"/>
      <c r="C750" s="109"/>
      <c r="D750" s="117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10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</row>
    <row r="751" spans="1:49" ht="15.75" customHeight="1">
      <c r="A751" s="109"/>
      <c r="B751" s="116"/>
      <c r="C751" s="109"/>
      <c r="D751" s="117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10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1"/>
      <c r="AM751" s="111"/>
      <c r="AN751" s="111"/>
      <c r="AO751" s="111"/>
      <c r="AP751" s="111"/>
      <c r="AQ751" s="111"/>
      <c r="AR751" s="111"/>
      <c r="AS751" s="111"/>
      <c r="AT751" s="111"/>
      <c r="AU751" s="111"/>
      <c r="AV751" s="111"/>
      <c r="AW751" s="111"/>
    </row>
    <row r="752" spans="1:49" ht="15.75" customHeight="1">
      <c r="A752" s="109"/>
      <c r="B752" s="116"/>
      <c r="C752" s="109"/>
      <c r="D752" s="117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10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1"/>
      <c r="AM752" s="111"/>
      <c r="AN752" s="111"/>
      <c r="AO752" s="111"/>
      <c r="AP752" s="111"/>
      <c r="AQ752" s="111"/>
      <c r="AR752" s="111"/>
      <c r="AS752" s="111"/>
      <c r="AT752" s="111"/>
      <c r="AU752" s="111"/>
      <c r="AV752" s="111"/>
      <c r="AW752" s="111"/>
    </row>
    <row r="753" spans="1:49" ht="15.75" customHeight="1">
      <c r="A753" s="109"/>
      <c r="B753" s="116"/>
      <c r="C753" s="109"/>
      <c r="D753" s="117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10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1"/>
      <c r="AM753" s="111"/>
      <c r="AN753" s="111"/>
      <c r="AO753" s="111"/>
      <c r="AP753" s="111"/>
      <c r="AQ753" s="111"/>
      <c r="AR753" s="111"/>
      <c r="AS753" s="111"/>
      <c r="AT753" s="111"/>
      <c r="AU753" s="111"/>
      <c r="AV753" s="111"/>
      <c r="AW753" s="111"/>
    </row>
    <row r="754" spans="1:49" ht="15.75" customHeight="1">
      <c r="A754" s="109"/>
      <c r="B754" s="116"/>
      <c r="C754" s="109"/>
      <c r="D754" s="117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10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1"/>
      <c r="AM754" s="111"/>
      <c r="AN754" s="111"/>
      <c r="AO754" s="111"/>
      <c r="AP754" s="111"/>
      <c r="AQ754" s="111"/>
      <c r="AR754" s="111"/>
      <c r="AS754" s="111"/>
      <c r="AT754" s="111"/>
      <c r="AU754" s="111"/>
      <c r="AV754" s="111"/>
      <c r="AW754" s="111"/>
    </row>
    <row r="755" spans="1:49" ht="15.75" customHeight="1">
      <c r="A755" s="109"/>
      <c r="B755" s="116"/>
      <c r="C755" s="109"/>
      <c r="D755" s="117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10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1"/>
      <c r="AM755" s="111"/>
      <c r="AN755" s="111"/>
      <c r="AO755" s="111"/>
      <c r="AP755" s="111"/>
      <c r="AQ755" s="111"/>
      <c r="AR755" s="111"/>
      <c r="AS755" s="111"/>
      <c r="AT755" s="111"/>
      <c r="AU755" s="111"/>
      <c r="AV755" s="111"/>
      <c r="AW755" s="111"/>
    </row>
    <row r="756" spans="1:49" ht="15.75" customHeight="1">
      <c r="A756" s="109"/>
      <c r="B756" s="116"/>
      <c r="C756" s="109"/>
      <c r="D756" s="117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10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1"/>
      <c r="AM756" s="111"/>
      <c r="AN756" s="111"/>
      <c r="AO756" s="111"/>
      <c r="AP756" s="111"/>
      <c r="AQ756" s="111"/>
      <c r="AR756" s="111"/>
      <c r="AS756" s="111"/>
      <c r="AT756" s="111"/>
      <c r="AU756" s="111"/>
      <c r="AV756" s="111"/>
      <c r="AW756" s="111"/>
    </row>
    <row r="757" spans="1:49" ht="15.75" customHeight="1">
      <c r="A757" s="109"/>
      <c r="B757" s="116"/>
      <c r="C757" s="109"/>
      <c r="D757" s="117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10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11"/>
      <c r="AC757" s="111"/>
      <c r="AD757" s="111"/>
      <c r="AE757" s="111"/>
      <c r="AF757" s="111"/>
      <c r="AG757" s="111"/>
      <c r="AH757" s="111"/>
      <c r="AI757" s="111"/>
      <c r="AJ757" s="111"/>
      <c r="AK757" s="111"/>
      <c r="AL757" s="111"/>
      <c r="AM757" s="111"/>
      <c r="AN757" s="111"/>
      <c r="AO757" s="111"/>
      <c r="AP757" s="111"/>
      <c r="AQ757" s="111"/>
      <c r="AR757" s="111"/>
      <c r="AS757" s="111"/>
      <c r="AT757" s="111"/>
      <c r="AU757" s="111"/>
      <c r="AV757" s="111"/>
      <c r="AW757" s="111"/>
    </row>
    <row r="758" spans="1:49" ht="15.75" customHeight="1">
      <c r="A758" s="109"/>
      <c r="B758" s="116"/>
      <c r="C758" s="109"/>
      <c r="D758" s="117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10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1"/>
      <c r="AM758" s="111"/>
      <c r="AN758" s="111"/>
      <c r="AO758" s="111"/>
      <c r="AP758" s="111"/>
      <c r="AQ758" s="111"/>
      <c r="AR758" s="111"/>
      <c r="AS758" s="111"/>
      <c r="AT758" s="111"/>
      <c r="AU758" s="111"/>
      <c r="AV758" s="111"/>
      <c r="AW758" s="111"/>
    </row>
    <row r="759" spans="1:49" ht="15.75" customHeight="1">
      <c r="A759" s="109"/>
      <c r="B759" s="116"/>
      <c r="C759" s="109"/>
      <c r="D759" s="117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10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1"/>
      <c r="AM759" s="111"/>
      <c r="AN759" s="111"/>
      <c r="AO759" s="111"/>
      <c r="AP759" s="111"/>
      <c r="AQ759" s="111"/>
      <c r="AR759" s="111"/>
      <c r="AS759" s="111"/>
      <c r="AT759" s="111"/>
      <c r="AU759" s="111"/>
      <c r="AV759" s="111"/>
      <c r="AW759" s="111"/>
    </row>
    <row r="760" spans="1:49" ht="15.75" customHeight="1">
      <c r="A760" s="109"/>
      <c r="B760" s="116"/>
      <c r="C760" s="109"/>
      <c r="D760" s="117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10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1"/>
      <c r="AM760" s="111"/>
      <c r="AN760" s="111"/>
      <c r="AO760" s="111"/>
      <c r="AP760" s="111"/>
      <c r="AQ760" s="111"/>
      <c r="AR760" s="111"/>
      <c r="AS760" s="111"/>
      <c r="AT760" s="111"/>
      <c r="AU760" s="111"/>
      <c r="AV760" s="111"/>
      <c r="AW760" s="111"/>
    </row>
    <row r="761" spans="1:49" ht="15.75" customHeight="1">
      <c r="A761" s="109"/>
      <c r="B761" s="116"/>
      <c r="C761" s="109"/>
      <c r="D761" s="117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10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1"/>
      <c r="AM761" s="111"/>
      <c r="AN761" s="111"/>
      <c r="AO761" s="111"/>
      <c r="AP761" s="111"/>
      <c r="AQ761" s="111"/>
      <c r="AR761" s="111"/>
      <c r="AS761" s="111"/>
      <c r="AT761" s="111"/>
      <c r="AU761" s="111"/>
      <c r="AV761" s="111"/>
      <c r="AW761" s="111"/>
    </row>
    <row r="762" spans="1:49" ht="15.75" customHeight="1">
      <c r="A762" s="109"/>
      <c r="B762" s="116"/>
      <c r="C762" s="109"/>
      <c r="D762" s="117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10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11"/>
      <c r="AC762" s="111"/>
      <c r="AD762" s="111"/>
      <c r="AE762" s="111"/>
      <c r="AF762" s="111"/>
      <c r="AG762" s="111"/>
      <c r="AH762" s="111"/>
      <c r="AI762" s="111"/>
      <c r="AJ762" s="111"/>
      <c r="AK762" s="111"/>
      <c r="AL762" s="111"/>
      <c r="AM762" s="111"/>
      <c r="AN762" s="111"/>
      <c r="AO762" s="111"/>
      <c r="AP762" s="111"/>
      <c r="AQ762" s="111"/>
      <c r="AR762" s="111"/>
      <c r="AS762" s="111"/>
      <c r="AT762" s="111"/>
      <c r="AU762" s="111"/>
      <c r="AV762" s="111"/>
      <c r="AW762" s="111"/>
    </row>
    <row r="763" spans="1:49" ht="15.75" customHeight="1">
      <c r="A763" s="109"/>
      <c r="B763" s="116"/>
      <c r="C763" s="109"/>
      <c r="D763" s="117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10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  <c r="AN763" s="111"/>
      <c r="AO763" s="111"/>
      <c r="AP763" s="111"/>
      <c r="AQ763" s="111"/>
      <c r="AR763" s="111"/>
      <c r="AS763" s="111"/>
      <c r="AT763" s="111"/>
      <c r="AU763" s="111"/>
      <c r="AV763" s="111"/>
      <c r="AW763" s="111"/>
    </row>
    <row r="764" spans="1:49" ht="15.75" customHeight="1">
      <c r="A764" s="109"/>
      <c r="B764" s="116"/>
      <c r="C764" s="109"/>
      <c r="D764" s="117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10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  <c r="AN764" s="111"/>
      <c r="AO764" s="111"/>
      <c r="AP764" s="111"/>
      <c r="AQ764" s="111"/>
      <c r="AR764" s="111"/>
      <c r="AS764" s="111"/>
      <c r="AT764" s="111"/>
      <c r="AU764" s="111"/>
      <c r="AV764" s="111"/>
      <c r="AW764" s="111"/>
    </row>
    <row r="765" spans="1:49" ht="15.75" customHeight="1">
      <c r="A765" s="109"/>
      <c r="B765" s="116"/>
      <c r="C765" s="109"/>
      <c r="D765" s="117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10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  <c r="AN765" s="111"/>
      <c r="AO765" s="111"/>
      <c r="AP765" s="111"/>
      <c r="AQ765" s="111"/>
      <c r="AR765" s="111"/>
      <c r="AS765" s="111"/>
      <c r="AT765" s="111"/>
      <c r="AU765" s="111"/>
      <c r="AV765" s="111"/>
      <c r="AW765" s="111"/>
    </row>
    <row r="766" spans="1:49" ht="15.75" customHeight="1">
      <c r="A766" s="109"/>
      <c r="B766" s="116"/>
      <c r="C766" s="109"/>
      <c r="D766" s="117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10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  <c r="AN766" s="111"/>
      <c r="AO766" s="111"/>
      <c r="AP766" s="111"/>
      <c r="AQ766" s="111"/>
      <c r="AR766" s="111"/>
      <c r="AS766" s="111"/>
      <c r="AT766" s="111"/>
      <c r="AU766" s="111"/>
      <c r="AV766" s="111"/>
      <c r="AW766" s="111"/>
    </row>
    <row r="767" spans="1:49" ht="15.75" customHeight="1">
      <c r="A767" s="109"/>
      <c r="B767" s="116"/>
      <c r="C767" s="109"/>
      <c r="D767" s="117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10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  <c r="AN767" s="111"/>
      <c r="AO767" s="111"/>
      <c r="AP767" s="111"/>
      <c r="AQ767" s="111"/>
      <c r="AR767" s="111"/>
      <c r="AS767" s="111"/>
      <c r="AT767" s="111"/>
      <c r="AU767" s="111"/>
      <c r="AV767" s="111"/>
      <c r="AW767" s="111"/>
    </row>
    <row r="768" spans="1:49" ht="15.75" customHeight="1">
      <c r="A768" s="109"/>
      <c r="B768" s="116"/>
      <c r="C768" s="109"/>
      <c r="D768" s="117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10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  <c r="AN768" s="111"/>
      <c r="AO768" s="111"/>
      <c r="AP768" s="111"/>
      <c r="AQ768" s="111"/>
      <c r="AR768" s="111"/>
      <c r="AS768" s="111"/>
      <c r="AT768" s="111"/>
      <c r="AU768" s="111"/>
      <c r="AV768" s="111"/>
      <c r="AW768" s="111"/>
    </row>
    <row r="769" spans="1:49" ht="15.75" customHeight="1">
      <c r="A769" s="109"/>
      <c r="B769" s="116"/>
      <c r="C769" s="109"/>
      <c r="D769" s="117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10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1"/>
      <c r="AV769" s="111"/>
      <c r="AW769" s="111"/>
    </row>
    <row r="770" spans="1:49" ht="15.75" customHeight="1">
      <c r="A770" s="109"/>
      <c r="B770" s="116"/>
      <c r="C770" s="109"/>
      <c r="D770" s="117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10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/>
      <c r="AL770" s="111"/>
      <c r="AM770" s="111"/>
      <c r="AN770" s="111"/>
      <c r="AO770" s="111"/>
      <c r="AP770" s="111"/>
      <c r="AQ770" s="111"/>
      <c r="AR770" s="111"/>
      <c r="AS770" s="111"/>
      <c r="AT770" s="111"/>
      <c r="AU770" s="111"/>
      <c r="AV770" s="111"/>
      <c r="AW770" s="111"/>
    </row>
    <row r="771" spans="1:49" ht="15.75" customHeight="1">
      <c r="A771" s="109"/>
      <c r="B771" s="116"/>
      <c r="C771" s="109"/>
      <c r="D771" s="117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10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11"/>
      <c r="AC771" s="111"/>
      <c r="AD771" s="111"/>
      <c r="AE771" s="111"/>
      <c r="AF771" s="111"/>
      <c r="AG771" s="111"/>
      <c r="AH771" s="111"/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1"/>
      <c r="AV771" s="111"/>
      <c r="AW771" s="111"/>
    </row>
    <row r="772" spans="1:49" ht="15.75" customHeight="1">
      <c r="A772" s="109"/>
      <c r="B772" s="116"/>
      <c r="C772" s="109"/>
      <c r="D772" s="117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10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</row>
    <row r="773" spans="1:49" ht="15.75" customHeight="1">
      <c r="A773" s="109"/>
      <c r="B773" s="116"/>
      <c r="C773" s="109"/>
      <c r="D773" s="117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10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1"/>
      <c r="AM773" s="111"/>
      <c r="AN773" s="111"/>
      <c r="AO773" s="111"/>
      <c r="AP773" s="111"/>
      <c r="AQ773" s="111"/>
      <c r="AR773" s="111"/>
      <c r="AS773" s="111"/>
      <c r="AT773" s="111"/>
      <c r="AU773" s="111"/>
      <c r="AV773" s="111"/>
      <c r="AW773" s="111"/>
    </row>
    <row r="774" spans="1:49" ht="15.75" customHeight="1">
      <c r="A774" s="109"/>
      <c r="B774" s="116"/>
      <c r="C774" s="109"/>
      <c r="D774" s="117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10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1"/>
      <c r="AV774" s="111"/>
      <c r="AW774" s="111"/>
    </row>
    <row r="775" spans="1:49" ht="15.75" customHeight="1">
      <c r="A775" s="109"/>
      <c r="B775" s="116"/>
      <c r="C775" s="109"/>
      <c r="D775" s="117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10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1"/>
      <c r="AV775" s="111"/>
      <c r="AW775" s="111"/>
    </row>
    <row r="776" spans="1:49" ht="15.75" customHeight="1">
      <c r="A776" s="109"/>
      <c r="B776" s="116"/>
      <c r="C776" s="109"/>
      <c r="D776" s="117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10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1"/>
      <c r="AM776" s="111"/>
      <c r="AN776" s="111"/>
      <c r="AO776" s="111"/>
      <c r="AP776" s="111"/>
      <c r="AQ776" s="111"/>
      <c r="AR776" s="111"/>
      <c r="AS776" s="111"/>
      <c r="AT776" s="111"/>
      <c r="AU776" s="111"/>
      <c r="AV776" s="111"/>
      <c r="AW776" s="111"/>
    </row>
    <row r="777" spans="1:49" ht="15.75" customHeight="1">
      <c r="A777" s="109"/>
      <c r="B777" s="116"/>
      <c r="C777" s="109"/>
      <c r="D777" s="117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10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1"/>
      <c r="AM777" s="111"/>
      <c r="AN777" s="111"/>
      <c r="AO777" s="111"/>
      <c r="AP777" s="111"/>
      <c r="AQ777" s="111"/>
      <c r="AR777" s="111"/>
      <c r="AS777" s="111"/>
      <c r="AT777" s="111"/>
      <c r="AU777" s="111"/>
      <c r="AV777" s="111"/>
      <c r="AW777" s="111"/>
    </row>
    <row r="778" spans="1:49" ht="15.75" customHeight="1">
      <c r="A778" s="109"/>
      <c r="B778" s="116"/>
      <c r="C778" s="109"/>
      <c r="D778" s="117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10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11"/>
      <c r="AC778" s="111"/>
      <c r="AD778" s="111"/>
      <c r="AE778" s="111"/>
      <c r="AF778" s="111"/>
      <c r="AG778" s="111"/>
      <c r="AH778" s="111"/>
      <c r="AI778" s="111"/>
      <c r="AJ778" s="111"/>
      <c r="AK778" s="111"/>
      <c r="AL778" s="111"/>
      <c r="AM778" s="111"/>
      <c r="AN778" s="111"/>
      <c r="AO778" s="111"/>
      <c r="AP778" s="111"/>
      <c r="AQ778" s="111"/>
      <c r="AR778" s="111"/>
      <c r="AS778" s="111"/>
      <c r="AT778" s="111"/>
      <c r="AU778" s="111"/>
      <c r="AV778" s="111"/>
      <c r="AW778" s="111"/>
    </row>
    <row r="779" spans="1:49" ht="15.75" customHeight="1">
      <c r="A779" s="109"/>
      <c r="B779" s="116"/>
      <c r="C779" s="109"/>
      <c r="D779" s="117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10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1"/>
      <c r="AM779" s="111"/>
      <c r="AN779" s="111"/>
      <c r="AO779" s="111"/>
      <c r="AP779" s="111"/>
      <c r="AQ779" s="111"/>
      <c r="AR779" s="111"/>
      <c r="AS779" s="111"/>
      <c r="AT779" s="111"/>
      <c r="AU779" s="111"/>
      <c r="AV779" s="111"/>
      <c r="AW779" s="111"/>
    </row>
    <row r="780" spans="1:49" ht="15.75" customHeight="1">
      <c r="A780" s="109"/>
      <c r="B780" s="116"/>
      <c r="C780" s="109"/>
      <c r="D780" s="117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10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1"/>
      <c r="AV780" s="111"/>
      <c r="AW780" s="111"/>
    </row>
    <row r="781" spans="1:49" ht="15.75" customHeight="1">
      <c r="A781" s="109"/>
      <c r="B781" s="116"/>
      <c r="C781" s="109"/>
      <c r="D781" s="117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10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1"/>
      <c r="AM781" s="111"/>
      <c r="AN781" s="111"/>
      <c r="AO781" s="111"/>
      <c r="AP781" s="111"/>
      <c r="AQ781" s="111"/>
      <c r="AR781" s="111"/>
      <c r="AS781" s="111"/>
      <c r="AT781" s="111"/>
      <c r="AU781" s="111"/>
      <c r="AV781" s="111"/>
      <c r="AW781" s="111"/>
    </row>
    <row r="782" spans="1:49" ht="15.75" customHeight="1">
      <c r="A782" s="109"/>
      <c r="B782" s="116"/>
      <c r="C782" s="109"/>
      <c r="D782" s="117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10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1"/>
      <c r="AM782" s="111"/>
      <c r="AN782" s="111"/>
      <c r="AO782" s="111"/>
      <c r="AP782" s="111"/>
      <c r="AQ782" s="111"/>
      <c r="AR782" s="111"/>
      <c r="AS782" s="111"/>
      <c r="AT782" s="111"/>
      <c r="AU782" s="111"/>
      <c r="AV782" s="111"/>
      <c r="AW782" s="111"/>
    </row>
    <row r="783" spans="1:49" ht="15.75" customHeight="1">
      <c r="A783" s="109"/>
      <c r="B783" s="116"/>
      <c r="C783" s="109"/>
      <c r="D783" s="117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10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1"/>
      <c r="AM783" s="111"/>
      <c r="AN783" s="111"/>
      <c r="AO783" s="111"/>
      <c r="AP783" s="111"/>
      <c r="AQ783" s="111"/>
      <c r="AR783" s="111"/>
      <c r="AS783" s="111"/>
      <c r="AT783" s="111"/>
      <c r="AU783" s="111"/>
      <c r="AV783" s="111"/>
      <c r="AW783" s="111"/>
    </row>
    <row r="784" spans="1:49" ht="15.75" customHeight="1">
      <c r="A784" s="109"/>
      <c r="B784" s="116"/>
      <c r="C784" s="109"/>
      <c r="D784" s="117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10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1"/>
      <c r="AM784" s="111"/>
      <c r="AN784" s="111"/>
      <c r="AO784" s="111"/>
      <c r="AP784" s="111"/>
      <c r="AQ784" s="111"/>
      <c r="AR784" s="111"/>
      <c r="AS784" s="111"/>
      <c r="AT784" s="111"/>
      <c r="AU784" s="111"/>
      <c r="AV784" s="111"/>
      <c r="AW784" s="111"/>
    </row>
    <row r="785" spans="1:49" ht="15.75" customHeight="1">
      <c r="A785" s="109"/>
      <c r="B785" s="116"/>
      <c r="C785" s="109"/>
      <c r="D785" s="117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10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1"/>
      <c r="AM785" s="111"/>
      <c r="AN785" s="111"/>
      <c r="AO785" s="111"/>
      <c r="AP785" s="111"/>
      <c r="AQ785" s="111"/>
      <c r="AR785" s="111"/>
      <c r="AS785" s="111"/>
      <c r="AT785" s="111"/>
      <c r="AU785" s="111"/>
      <c r="AV785" s="111"/>
      <c r="AW785" s="111"/>
    </row>
    <row r="786" spans="1:49" ht="15.75" customHeight="1">
      <c r="A786" s="109"/>
      <c r="B786" s="116"/>
      <c r="C786" s="109"/>
      <c r="D786" s="117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10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1"/>
      <c r="AV786" s="111"/>
      <c r="AW786" s="111"/>
    </row>
    <row r="787" spans="1:49" ht="15.75" customHeight="1">
      <c r="A787" s="109"/>
      <c r="B787" s="116"/>
      <c r="C787" s="109"/>
      <c r="D787" s="117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10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  <c r="AN787" s="111"/>
      <c r="AO787" s="111"/>
      <c r="AP787" s="111"/>
      <c r="AQ787" s="111"/>
      <c r="AR787" s="111"/>
      <c r="AS787" s="111"/>
      <c r="AT787" s="111"/>
      <c r="AU787" s="111"/>
      <c r="AV787" s="111"/>
      <c r="AW787" s="111"/>
    </row>
    <row r="788" spans="1:49" ht="15.75" customHeight="1">
      <c r="A788" s="109"/>
      <c r="B788" s="116"/>
      <c r="C788" s="109"/>
      <c r="D788" s="117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10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1"/>
      <c r="AM788" s="111"/>
      <c r="AN788" s="111"/>
      <c r="AO788" s="111"/>
      <c r="AP788" s="111"/>
      <c r="AQ788" s="111"/>
      <c r="AR788" s="111"/>
      <c r="AS788" s="111"/>
      <c r="AT788" s="111"/>
      <c r="AU788" s="111"/>
      <c r="AV788" s="111"/>
      <c r="AW788" s="111"/>
    </row>
    <row r="789" spans="1:49" ht="15.75" customHeight="1">
      <c r="A789" s="109"/>
      <c r="B789" s="116"/>
      <c r="C789" s="109"/>
      <c r="D789" s="117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10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1"/>
      <c r="AM789" s="111"/>
      <c r="AN789" s="111"/>
      <c r="AO789" s="111"/>
      <c r="AP789" s="111"/>
      <c r="AQ789" s="111"/>
      <c r="AR789" s="111"/>
      <c r="AS789" s="111"/>
      <c r="AT789" s="111"/>
      <c r="AU789" s="111"/>
      <c r="AV789" s="111"/>
      <c r="AW789" s="111"/>
    </row>
    <row r="790" spans="1:49" ht="15.75" customHeight="1">
      <c r="A790" s="109"/>
      <c r="B790" s="116"/>
      <c r="C790" s="109"/>
      <c r="D790" s="117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10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1"/>
      <c r="AV790" s="111"/>
      <c r="AW790" s="111"/>
    </row>
    <row r="791" spans="1:49" ht="15.75" customHeight="1">
      <c r="A791" s="109"/>
      <c r="B791" s="116"/>
      <c r="C791" s="109"/>
      <c r="D791" s="117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10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1"/>
      <c r="AM791" s="111"/>
      <c r="AN791" s="111"/>
      <c r="AO791" s="111"/>
      <c r="AP791" s="111"/>
      <c r="AQ791" s="111"/>
      <c r="AR791" s="111"/>
      <c r="AS791" s="111"/>
      <c r="AT791" s="111"/>
      <c r="AU791" s="111"/>
      <c r="AV791" s="111"/>
      <c r="AW791" s="111"/>
    </row>
    <row r="792" spans="1:49" ht="15.75" customHeight="1">
      <c r="A792" s="109"/>
      <c r="B792" s="116"/>
      <c r="C792" s="109"/>
      <c r="D792" s="117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10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1"/>
      <c r="AM792" s="111"/>
      <c r="AN792" s="111"/>
      <c r="AO792" s="111"/>
      <c r="AP792" s="111"/>
      <c r="AQ792" s="111"/>
      <c r="AR792" s="111"/>
      <c r="AS792" s="111"/>
      <c r="AT792" s="111"/>
      <c r="AU792" s="111"/>
      <c r="AV792" s="111"/>
      <c r="AW792" s="111"/>
    </row>
    <row r="793" spans="1:49" ht="15.75" customHeight="1">
      <c r="A793" s="109"/>
      <c r="B793" s="116"/>
      <c r="C793" s="109"/>
      <c r="D793" s="117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10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1"/>
      <c r="AM793" s="111"/>
      <c r="AN793" s="111"/>
      <c r="AO793" s="111"/>
      <c r="AP793" s="111"/>
      <c r="AQ793" s="111"/>
      <c r="AR793" s="111"/>
      <c r="AS793" s="111"/>
      <c r="AT793" s="111"/>
      <c r="AU793" s="111"/>
      <c r="AV793" s="111"/>
      <c r="AW793" s="111"/>
    </row>
    <row r="794" spans="1:49" ht="15.75" customHeight="1">
      <c r="A794" s="109"/>
      <c r="B794" s="116"/>
      <c r="C794" s="109"/>
      <c r="D794" s="117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10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11"/>
      <c r="AT794" s="111"/>
      <c r="AU794" s="111"/>
      <c r="AV794" s="111"/>
      <c r="AW794" s="111"/>
    </row>
    <row r="795" spans="1:49" ht="15.75" customHeight="1">
      <c r="A795" s="109"/>
      <c r="B795" s="116"/>
      <c r="C795" s="109"/>
      <c r="D795" s="117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10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11"/>
      <c r="AT795" s="111"/>
      <c r="AU795" s="111"/>
      <c r="AV795" s="111"/>
      <c r="AW795" s="111"/>
    </row>
    <row r="796" spans="1:49" ht="15.75" customHeight="1">
      <c r="A796" s="109"/>
      <c r="B796" s="116"/>
      <c r="C796" s="109"/>
      <c r="D796" s="117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10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11"/>
      <c r="AT796" s="111"/>
      <c r="AU796" s="111"/>
      <c r="AV796" s="111"/>
      <c r="AW796" s="111"/>
    </row>
    <row r="797" spans="1:49" ht="15.75" customHeight="1">
      <c r="A797" s="109"/>
      <c r="B797" s="116"/>
      <c r="C797" s="109"/>
      <c r="D797" s="117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10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1"/>
      <c r="AV797" s="111"/>
      <c r="AW797" s="111"/>
    </row>
    <row r="798" spans="1:49" ht="15.75" customHeight="1">
      <c r="A798" s="109"/>
      <c r="B798" s="116"/>
      <c r="C798" s="109"/>
      <c r="D798" s="117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10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1"/>
      <c r="AM798" s="111"/>
      <c r="AN798" s="111"/>
      <c r="AO798" s="111"/>
      <c r="AP798" s="111"/>
      <c r="AQ798" s="111"/>
      <c r="AR798" s="111"/>
      <c r="AS798" s="111"/>
      <c r="AT798" s="111"/>
      <c r="AU798" s="111"/>
      <c r="AV798" s="111"/>
      <c r="AW798" s="111"/>
    </row>
    <row r="799" spans="1:49" ht="15.75" customHeight="1">
      <c r="A799" s="109"/>
      <c r="B799" s="116"/>
      <c r="C799" s="109"/>
      <c r="D799" s="117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10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1"/>
      <c r="AM799" s="111"/>
      <c r="AN799" s="111"/>
      <c r="AO799" s="111"/>
      <c r="AP799" s="111"/>
      <c r="AQ799" s="111"/>
      <c r="AR799" s="111"/>
      <c r="AS799" s="111"/>
      <c r="AT799" s="111"/>
      <c r="AU799" s="111"/>
      <c r="AV799" s="111"/>
      <c r="AW799" s="111"/>
    </row>
    <row r="800" spans="1:49" ht="15.75" customHeight="1">
      <c r="A800" s="109"/>
      <c r="B800" s="116"/>
      <c r="C800" s="109"/>
      <c r="D800" s="117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10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1"/>
      <c r="AM800" s="111"/>
      <c r="AN800" s="111"/>
      <c r="AO800" s="111"/>
      <c r="AP800" s="111"/>
      <c r="AQ800" s="111"/>
      <c r="AR800" s="111"/>
      <c r="AS800" s="111"/>
      <c r="AT800" s="111"/>
      <c r="AU800" s="111"/>
      <c r="AV800" s="111"/>
      <c r="AW800" s="111"/>
    </row>
    <row r="801" spans="1:49" ht="15.75" customHeight="1">
      <c r="A801" s="109"/>
      <c r="B801" s="116"/>
      <c r="C801" s="109"/>
      <c r="D801" s="117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10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1"/>
      <c r="AM801" s="111"/>
      <c r="AN801" s="111"/>
      <c r="AO801" s="111"/>
      <c r="AP801" s="111"/>
      <c r="AQ801" s="111"/>
      <c r="AR801" s="111"/>
      <c r="AS801" s="111"/>
      <c r="AT801" s="111"/>
      <c r="AU801" s="111"/>
      <c r="AV801" s="111"/>
      <c r="AW801" s="111"/>
    </row>
    <row r="802" spans="1:49" ht="15.75" customHeight="1">
      <c r="A802" s="109"/>
      <c r="B802" s="116"/>
      <c r="C802" s="109"/>
      <c r="D802" s="117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10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1"/>
      <c r="AV802" s="111"/>
      <c r="AW802" s="111"/>
    </row>
    <row r="803" spans="1:49" ht="15.75" customHeight="1">
      <c r="A803" s="109"/>
      <c r="B803" s="116"/>
      <c r="C803" s="109"/>
      <c r="D803" s="117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10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</row>
    <row r="804" spans="1:49" ht="15.75" customHeight="1">
      <c r="A804" s="109"/>
      <c r="B804" s="116"/>
      <c r="C804" s="109"/>
      <c r="D804" s="117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10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11"/>
      <c r="AC804" s="111"/>
      <c r="AD804" s="111"/>
      <c r="AE804" s="111"/>
      <c r="AF804" s="111"/>
      <c r="AG804" s="111"/>
      <c r="AH804" s="111"/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1"/>
      <c r="AV804" s="111"/>
      <c r="AW804" s="111"/>
    </row>
    <row r="805" spans="1:49" ht="15.75" customHeight="1">
      <c r="A805" s="109"/>
      <c r="B805" s="116"/>
      <c r="C805" s="109"/>
      <c r="D805" s="117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10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1"/>
      <c r="AM805" s="111"/>
      <c r="AN805" s="111"/>
      <c r="AO805" s="111"/>
      <c r="AP805" s="111"/>
      <c r="AQ805" s="111"/>
      <c r="AR805" s="111"/>
      <c r="AS805" s="111"/>
      <c r="AT805" s="111"/>
      <c r="AU805" s="111"/>
      <c r="AV805" s="111"/>
      <c r="AW805" s="111"/>
    </row>
    <row r="806" spans="1:49" ht="15.75" customHeight="1">
      <c r="A806" s="109"/>
      <c r="B806" s="116"/>
      <c r="C806" s="109"/>
      <c r="D806" s="117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10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1"/>
      <c r="AV806" s="111"/>
      <c r="AW806" s="111"/>
    </row>
    <row r="807" spans="1:49" ht="15.75" customHeight="1">
      <c r="A807" s="109"/>
      <c r="B807" s="116"/>
      <c r="C807" s="109"/>
      <c r="D807" s="117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10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1"/>
      <c r="AM807" s="111"/>
      <c r="AN807" s="111"/>
      <c r="AO807" s="111"/>
      <c r="AP807" s="111"/>
      <c r="AQ807" s="111"/>
      <c r="AR807" s="111"/>
      <c r="AS807" s="111"/>
      <c r="AT807" s="111"/>
      <c r="AU807" s="111"/>
      <c r="AV807" s="111"/>
      <c r="AW807" s="111"/>
    </row>
    <row r="808" spans="1:49" ht="15.75" customHeight="1">
      <c r="A808" s="109"/>
      <c r="B808" s="116"/>
      <c r="C808" s="109"/>
      <c r="D808" s="117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10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11"/>
      <c r="AC808" s="111"/>
      <c r="AD808" s="111"/>
      <c r="AE808" s="111"/>
      <c r="AF808" s="111"/>
      <c r="AG808" s="111"/>
      <c r="AH808" s="111"/>
      <c r="AI808" s="111"/>
      <c r="AJ808" s="111"/>
      <c r="AK808" s="111"/>
      <c r="AL808" s="111"/>
      <c r="AM808" s="111"/>
      <c r="AN808" s="111"/>
      <c r="AO808" s="111"/>
      <c r="AP808" s="111"/>
      <c r="AQ808" s="111"/>
      <c r="AR808" s="111"/>
      <c r="AS808" s="111"/>
      <c r="AT808" s="111"/>
      <c r="AU808" s="111"/>
      <c r="AV808" s="111"/>
      <c r="AW808" s="111"/>
    </row>
    <row r="809" spans="1:49" ht="15.75" customHeight="1">
      <c r="A809" s="109"/>
      <c r="B809" s="116"/>
      <c r="C809" s="109"/>
      <c r="D809" s="117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10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/>
      <c r="AL809" s="111"/>
      <c r="AM809" s="111"/>
      <c r="AN809" s="111"/>
      <c r="AO809" s="111"/>
      <c r="AP809" s="111"/>
      <c r="AQ809" s="111"/>
      <c r="AR809" s="111"/>
      <c r="AS809" s="111"/>
      <c r="AT809" s="111"/>
      <c r="AU809" s="111"/>
      <c r="AV809" s="111"/>
      <c r="AW809" s="111"/>
    </row>
    <row r="810" spans="1:49" ht="15.75" customHeight="1">
      <c r="A810" s="109"/>
      <c r="B810" s="116"/>
      <c r="C810" s="109"/>
      <c r="D810" s="117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10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1"/>
      <c r="AM810" s="111"/>
      <c r="AN810" s="111"/>
      <c r="AO810" s="111"/>
      <c r="AP810" s="111"/>
      <c r="AQ810" s="111"/>
      <c r="AR810" s="111"/>
      <c r="AS810" s="111"/>
      <c r="AT810" s="111"/>
      <c r="AU810" s="111"/>
      <c r="AV810" s="111"/>
      <c r="AW810" s="111"/>
    </row>
    <row r="811" spans="1:49" ht="15.75" customHeight="1">
      <c r="A811" s="109"/>
      <c r="B811" s="116"/>
      <c r="C811" s="109"/>
      <c r="D811" s="117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10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1"/>
      <c r="AM811" s="111"/>
      <c r="AN811" s="111"/>
      <c r="AO811" s="111"/>
      <c r="AP811" s="111"/>
      <c r="AQ811" s="111"/>
      <c r="AR811" s="111"/>
      <c r="AS811" s="111"/>
      <c r="AT811" s="111"/>
      <c r="AU811" s="111"/>
      <c r="AV811" s="111"/>
      <c r="AW811" s="111"/>
    </row>
    <row r="812" spans="1:49" ht="15.75" customHeight="1">
      <c r="A812" s="109"/>
      <c r="B812" s="116"/>
      <c r="C812" s="109"/>
      <c r="D812" s="117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10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1"/>
      <c r="AM812" s="111"/>
      <c r="AN812" s="111"/>
      <c r="AO812" s="111"/>
      <c r="AP812" s="111"/>
      <c r="AQ812" s="111"/>
      <c r="AR812" s="111"/>
      <c r="AS812" s="111"/>
      <c r="AT812" s="111"/>
      <c r="AU812" s="111"/>
      <c r="AV812" s="111"/>
      <c r="AW812" s="111"/>
    </row>
    <row r="813" spans="1:49" ht="15.75" customHeight="1">
      <c r="A813" s="109"/>
      <c r="B813" s="116"/>
      <c r="C813" s="109"/>
      <c r="D813" s="117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10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1"/>
      <c r="AM813" s="111"/>
      <c r="AN813" s="111"/>
      <c r="AO813" s="111"/>
      <c r="AP813" s="111"/>
      <c r="AQ813" s="111"/>
      <c r="AR813" s="111"/>
      <c r="AS813" s="111"/>
      <c r="AT813" s="111"/>
      <c r="AU813" s="111"/>
      <c r="AV813" s="111"/>
      <c r="AW813" s="111"/>
    </row>
    <row r="814" spans="1:49" ht="15.75" customHeight="1">
      <c r="A814" s="109"/>
      <c r="B814" s="116"/>
      <c r="C814" s="109"/>
      <c r="D814" s="117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10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1"/>
      <c r="AM814" s="111"/>
      <c r="AN814" s="111"/>
      <c r="AO814" s="111"/>
      <c r="AP814" s="111"/>
      <c r="AQ814" s="111"/>
      <c r="AR814" s="111"/>
      <c r="AS814" s="111"/>
      <c r="AT814" s="111"/>
      <c r="AU814" s="111"/>
      <c r="AV814" s="111"/>
      <c r="AW814" s="111"/>
    </row>
    <row r="815" spans="1:49" ht="15.75" customHeight="1">
      <c r="A815" s="109"/>
      <c r="B815" s="116"/>
      <c r="C815" s="109"/>
      <c r="D815" s="117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10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1"/>
      <c r="AM815" s="111"/>
      <c r="AN815" s="111"/>
      <c r="AO815" s="111"/>
      <c r="AP815" s="111"/>
      <c r="AQ815" s="111"/>
      <c r="AR815" s="111"/>
      <c r="AS815" s="111"/>
      <c r="AT815" s="111"/>
      <c r="AU815" s="111"/>
      <c r="AV815" s="111"/>
      <c r="AW815" s="111"/>
    </row>
    <row r="816" spans="1:49" ht="15.75" customHeight="1">
      <c r="A816" s="109"/>
      <c r="B816" s="116"/>
      <c r="C816" s="109"/>
      <c r="D816" s="117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10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1"/>
      <c r="AV816" s="111"/>
      <c r="AW816" s="111"/>
    </row>
    <row r="817" spans="1:49" ht="15.75" customHeight="1">
      <c r="A817" s="109"/>
      <c r="B817" s="116"/>
      <c r="C817" s="109"/>
      <c r="D817" s="117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10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1"/>
      <c r="AV817" s="111"/>
      <c r="AW817" s="111"/>
    </row>
    <row r="818" spans="1:49" ht="15.75" customHeight="1">
      <c r="A818" s="109"/>
      <c r="B818" s="116"/>
      <c r="C818" s="109"/>
      <c r="D818" s="117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10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11"/>
      <c r="AC818" s="111"/>
      <c r="AD818" s="111"/>
      <c r="AE818" s="111"/>
      <c r="AF818" s="111"/>
      <c r="AG818" s="111"/>
      <c r="AH818" s="111"/>
      <c r="AI818" s="111"/>
      <c r="AJ818" s="111"/>
      <c r="AK818" s="111"/>
      <c r="AL818" s="111"/>
      <c r="AM818" s="111"/>
      <c r="AN818" s="111"/>
      <c r="AO818" s="111"/>
      <c r="AP818" s="111"/>
      <c r="AQ818" s="111"/>
      <c r="AR818" s="111"/>
      <c r="AS818" s="111"/>
      <c r="AT818" s="111"/>
      <c r="AU818" s="111"/>
      <c r="AV818" s="111"/>
      <c r="AW818" s="111"/>
    </row>
    <row r="819" spans="1:49" ht="15.75" customHeight="1">
      <c r="A819" s="109"/>
      <c r="B819" s="116"/>
      <c r="C819" s="109"/>
      <c r="D819" s="117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10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/>
      <c r="AL819" s="111"/>
      <c r="AM819" s="111"/>
      <c r="AN819" s="111"/>
      <c r="AO819" s="111"/>
      <c r="AP819" s="111"/>
      <c r="AQ819" s="111"/>
      <c r="AR819" s="111"/>
      <c r="AS819" s="111"/>
      <c r="AT819" s="111"/>
      <c r="AU819" s="111"/>
      <c r="AV819" s="111"/>
      <c r="AW819" s="111"/>
    </row>
    <row r="820" spans="1:49" ht="15.75" customHeight="1">
      <c r="A820" s="109"/>
      <c r="B820" s="116"/>
      <c r="C820" s="109"/>
      <c r="D820" s="117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10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/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1"/>
      <c r="AV820" s="111"/>
      <c r="AW820" s="111"/>
    </row>
    <row r="821" spans="1:49" ht="15.75" customHeight="1">
      <c r="A821" s="109"/>
      <c r="B821" s="116"/>
      <c r="C821" s="109"/>
      <c r="D821" s="117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10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/>
      <c r="AT821" s="111"/>
      <c r="AU821" s="111"/>
      <c r="AV821" s="111"/>
      <c r="AW821" s="111"/>
    </row>
    <row r="822" spans="1:49" ht="15.75" customHeight="1">
      <c r="A822" s="109"/>
      <c r="B822" s="116"/>
      <c r="C822" s="109"/>
      <c r="D822" s="117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10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</row>
    <row r="823" spans="1:49" ht="15.75" customHeight="1">
      <c r="A823" s="109"/>
      <c r="B823" s="116"/>
      <c r="C823" s="109"/>
      <c r="D823" s="117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10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1"/>
      <c r="AV823" s="111"/>
      <c r="AW823" s="111"/>
    </row>
    <row r="824" spans="1:49" ht="15.75" customHeight="1">
      <c r="A824" s="109"/>
      <c r="B824" s="116"/>
      <c r="C824" s="109"/>
      <c r="D824" s="117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10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/>
      <c r="AR824" s="111"/>
      <c r="AS824" s="111"/>
      <c r="AT824" s="111"/>
      <c r="AU824" s="111"/>
      <c r="AV824" s="111"/>
      <c r="AW824" s="111"/>
    </row>
    <row r="825" spans="1:49" ht="15.75" customHeight="1">
      <c r="A825" s="109"/>
      <c r="B825" s="116"/>
      <c r="C825" s="109"/>
      <c r="D825" s="117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10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1"/>
      <c r="AV825" s="111"/>
      <c r="AW825" s="111"/>
    </row>
    <row r="826" spans="1:49" ht="15.75" customHeight="1">
      <c r="A826" s="109"/>
      <c r="B826" s="116"/>
      <c r="C826" s="109"/>
      <c r="D826" s="117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10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/>
      <c r="AT826" s="111"/>
      <c r="AU826" s="111"/>
      <c r="AV826" s="111"/>
      <c r="AW826" s="111"/>
    </row>
    <row r="827" spans="1:49" ht="15.75" customHeight="1">
      <c r="A827" s="109"/>
      <c r="B827" s="116"/>
      <c r="C827" s="109"/>
      <c r="D827" s="117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10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</row>
    <row r="828" spans="1:49" ht="15.75" customHeight="1">
      <c r="A828" s="109"/>
      <c r="B828" s="116"/>
      <c r="C828" s="109"/>
      <c r="D828" s="117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10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</row>
    <row r="829" spans="1:49" ht="15.75" customHeight="1">
      <c r="A829" s="109"/>
      <c r="B829" s="116"/>
      <c r="C829" s="109"/>
      <c r="D829" s="117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10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/>
      <c r="AT829" s="111"/>
      <c r="AU829" s="111"/>
      <c r="AV829" s="111"/>
      <c r="AW829" s="111"/>
    </row>
    <row r="830" spans="1:49" ht="15.75" customHeight="1">
      <c r="A830" s="109"/>
      <c r="B830" s="116"/>
      <c r="C830" s="109"/>
      <c r="D830" s="117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10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1"/>
      <c r="AV830" s="111"/>
      <c r="AW830" s="111"/>
    </row>
    <row r="831" spans="1:49" ht="15.75" customHeight="1">
      <c r="A831" s="109"/>
      <c r="B831" s="116"/>
      <c r="C831" s="109"/>
      <c r="D831" s="117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10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</row>
    <row r="832" spans="1:49" ht="15.75" customHeight="1">
      <c r="A832" s="109"/>
      <c r="B832" s="116"/>
      <c r="C832" s="109"/>
      <c r="D832" s="117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10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1"/>
      <c r="AV832" s="111"/>
      <c r="AW832" s="111"/>
    </row>
    <row r="833" spans="1:49" ht="15.75" customHeight="1">
      <c r="A833" s="109"/>
      <c r="B833" s="116"/>
      <c r="C833" s="109"/>
      <c r="D833" s="117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10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1"/>
      <c r="AV833" s="111"/>
      <c r="AW833" s="111"/>
    </row>
    <row r="834" spans="1:49" ht="15.75" customHeight="1">
      <c r="A834" s="109"/>
      <c r="B834" s="116"/>
      <c r="C834" s="109"/>
      <c r="D834" s="117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10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1"/>
      <c r="AV834" s="111"/>
      <c r="AW834" s="111"/>
    </row>
    <row r="835" spans="1:49" ht="15.75" customHeight="1">
      <c r="A835" s="109"/>
      <c r="B835" s="116"/>
      <c r="C835" s="109"/>
      <c r="D835" s="117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10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1"/>
      <c r="AV835" s="111"/>
      <c r="AW835" s="111"/>
    </row>
    <row r="836" spans="1:49" ht="15.75" customHeight="1">
      <c r="A836" s="109"/>
      <c r="B836" s="116"/>
      <c r="C836" s="109"/>
      <c r="D836" s="117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10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1"/>
      <c r="AV836" s="111"/>
      <c r="AW836" s="111"/>
    </row>
    <row r="837" spans="1:49" ht="15.75" customHeight="1">
      <c r="A837" s="109"/>
      <c r="B837" s="116"/>
      <c r="C837" s="109"/>
      <c r="D837" s="117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10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</row>
    <row r="838" spans="1:49" ht="15.75" customHeight="1">
      <c r="A838" s="109"/>
      <c r="B838" s="116"/>
      <c r="C838" s="109"/>
      <c r="D838" s="117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10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1"/>
      <c r="AV838" s="111"/>
      <c r="AW838" s="111"/>
    </row>
    <row r="839" spans="1:49" ht="15.75" customHeight="1">
      <c r="A839" s="109"/>
      <c r="B839" s="116"/>
      <c r="C839" s="109"/>
      <c r="D839" s="117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10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1"/>
      <c r="AV839" s="111"/>
      <c r="AW839" s="111"/>
    </row>
    <row r="840" spans="1:49" ht="15.75" customHeight="1">
      <c r="A840" s="109"/>
      <c r="B840" s="116"/>
      <c r="C840" s="109"/>
      <c r="D840" s="117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10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1"/>
      <c r="AV840" s="111"/>
      <c r="AW840" s="111"/>
    </row>
    <row r="841" spans="1:49" ht="15.75" customHeight="1">
      <c r="A841" s="109"/>
      <c r="B841" s="116"/>
      <c r="C841" s="109"/>
      <c r="D841" s="117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10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1"/>
      <c r="AV841" s="111"/>
      <c r="AW841" s="111"/>
    </row>
    <row r="842" spans="1:49" ht="15.75" customHeight="1">
      <c r="A842" s="109"/>
      <c r="B842" s="116"/>
      <c r="C842" s="109"/>
      <c r="D842" s="117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10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  <c r="AQ842" s="111"/>
      <c r="AR842" s="111"/>
      <c r="AS842" s="111"/>
      <c r="AT842" s="111"/>
      <c r="AU842" s="111"/>
      <c r="AV842" s="111"/>
      <c r="AW842" s="111"/>
    </row>
    <row r="843" spans="1:49" ht="15.75" customHeight="1">
      <c r="A843" s="109"/>
      <c r="B843" s="116"/>
      <c r="C843" s="109"/>
      <c r="D843" s="117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10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1"/>
      <c r="AV843" s="111"/>
      <c r="AW843" s="111"/>
    </row>
    <row r="844" spans="1:49" ht="15.75" customHeight="1">
      <c r="A844" s="109"/>
      <c r="B844" s="116"/>
      <c r="C844" s="109"/>
      <c r="D844" s="117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10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  <c r="AW844" s="111"/>
    </row>
    <row r="845" spans="1:49" ht="15.75" customHeight="1">
      <c r="A845" s="109"/>
      <c r="B845" s="116"/>
      <c r="C845" s="109"/>
      <c r="D845" s="117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10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1"/>
      <c r="AM845" s="111"/>
      <c r="AN845" s="111"/>
      <c r="AO845" s="111"/>
      <c r="AP845" s="111"/>
      <c r="AQ845" s="111"/>
      <c r="AR845" s="111"/>
      <c r="AS845" s="111"/>
      <c r="AT845" s="111"/>
      <c r="AU845" s="111"/>
      <c r="AV845" s="111"/>
      <c r="AW845" s="111"/>
    </row>
    <row r="846" spans="1:49" ht="15.75" customHeight="1">
      <c r="A846" s="109"/>
      <c r="B846" s="116"/>
      <c r="C846" s="109"/>
      <c r="D846" s="117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10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1"/>
      <c r="AV846" s="111"/>
      <c r="AW846" s="111"/>
    </row>
    <row r="847" spans="1:49" ht="15.75" customHeight="1">
      <c r="A847" s="109"/>
      <c r="B847" s="116"/>
      <c r="C847" s="109"/>
      <c r="D847" s="117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10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1"/>
      <c r="AV847" s="111"/>
      <c r="AW847" s="111"/>
    </row>
    <row r="848" spans="1:49" ht="15.75" customHeight="1">
      <c r="A848" s="109"/>
      <c r="B848" s="116"/>
      <c r="C848" s="109"/>
      <c r="D848" s="117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10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1"/>
      <c r="AV848" s="111"/>
      <c r="AW848" s="111"/>
    </row>
    <row r="849" spans="1:49" ht="15.75" customHeight="1">
      <c r="A849" s="109"/>
      <c r="B849" s="116"/>
      <c r="C849" s="109"/>
      <c r="D849" s="117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10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1"/>
      <c r="AV849" s="111"/>
      <c r="AW849" s="111"/>
    </row>
    <row r="850" spans="1:49" ht="15.75" customHeight="1">
      <c r="A850" s="109"/>
      <c r="B850" s="116"/>
      <c r="C850" s="109"/>
      <c r="D850" s="117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10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1"/>
      <c r="AV850" s="111"/>
      <c r="AW850" s="111"/>
    </row>
    <row r="851" spans="1:49" ht="15.75" customHeight="1">
      <c r="A851" s="109"/>
      <c r="B851" s="116"/>
      <c r="C851" s="109"/>
      <c r="D851" s="117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10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1"/>
      <c r="AV851" s="111"/>
      <c r="AW851" s="111"/>
    </row>
    <row r="852" spans="1:49" ht="15.75" customHeight="1">
      <c r="A852" s="109"/>
      <c r="B852" s="116"/>
      <c r="C852" s="109"/>
      <c r="D852" s="117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10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1"/>
      <c r="AV852" s="111"/>
      <c r="AW852" s="111"/>
    </row>
    <row r="853" spans="1:49" ht="15.75" customHeight="1">
      <c r="A853" s="109"/>
      <c r="B853" s="116"/>
      <c r="C853" s="109"/>
      <c r="D853" s="117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10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1"/>
      <c r="AV853" s="111"/>
      <c r="AW853" s="111"/>
    </row>
    <row r="854" spans="1:49" ht="15.75" customHeight="1">
      <c r="A854" s="109"/>
      <c r="B854" s="116"/>
      <c r="C854" s="109"/>
      <c r="D854" s="117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10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1"/>
      <c r="AV854" s="111"/>
      <c r="AW854" s="111"/>
    </row>
    <row r="855" spans="1:49" ht="15.75" customHeight="1">
      <c r="A855" s="109"/>
      <c r="B855" s="116"/>
      <c r="C855" s="109"/>
      <c r="D855" s="117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10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1"/>
      <c r="AM855" s="111"/>
      <c r="AN855" s="111"/>
      <c r="AO855" s="111"/>
      <c r="AP855" s="111"/>
      <c r="AQ855" s="111"/>
      <c r="AR855" s="111"/>
      <c r="AS855" s="111"/>
      <c r="AT855" s="111"/>
      <c r="AU855" s="111"/>
      <c r="AV855" s="111"/>
      <c r="AW855" s="111"/>
    </row>
    <row r="856" spans="1:49" ht="15.75" customHeight="1">
      <c r="A856" s="109"/>
      <c r="B856" s="116"/>
      <c r="C856" s="109"/>
      <c r="D856" s="117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10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1"/>
      <c r="AM856" s="111"/>
      <c r="AN856" s="111"/>
      <c r="AO856" s="111"/>
      <c r="AP856" s="111"/>
      <c r="AQ856" s="111"/>
      <c r="AR856" s="111"/>
      <c r="AS856" s="111"/>
      <c r="AT856" s="111"/>
      <c r="AU856" s="111"/>
      <c r="AV856" s="111"/>
      <c r="AW856" s="111"/>
    </row>
    <row r="857" spans="1:49" ht="15.75" customHeight="1">
      <c r="A857" s="109"/>
      <c r="B857" s="116"/>
      <c r="C857" s="109"/>
      <c r="D857" s="117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10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1"/>
      <c r="AM857" s="111"/>
      <c r="AN857" s="111"/>
      <c r="AO857" s="111"/>
      <c r="AP857" s="111"/>
      <c r="AQ857" s="111"/>
      <c r="AR857" s="111"/>
      <c r="AS857" s="111"/>
      <c r="AT857" s="111"/>
      <c r="AU857" s="111"/>
      <c r="AV857" s="111"/>
      <c r="AW857" s="111"/>
    </row>
    <row r="858" spans="1:49" ht="15.75" customHeight="1">
      <c r="A858" s="109"/>
      <c r="B858" s="116"/>
      <c r="C858" s="109"/>
      <c r="D858" s="117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10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1"/>
      <c r="AM858" s="111"/>
      <c r="AN858" s="111"/>
      <c r="AO858" s="111"/>
      <c r="AP858" s="111"/>
      <c r="AQ858" s="111"/>
      <c r="AR858" s="111"/>
      <c r="AS858" s="111"/>
      <c r="AT858" s="111"/>
      <c r="AU858" s="111"/>
      <c r="AV858" s="111"/>
      <c r="AW858" s="111"/>
    </row>
    <row r="859" spans="1:49" ht="15.75" customHeight="1">
      <c r="A859" s="109"/>
      <c r="B859" s="116"/>
      <c r="C859" s="109"/>
      <c r="D859" s="117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10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1"/>
      <c r="AM859" s="111"/>
      <c r="AN859" s="111"/>
      <c r="AO859" s="111"/>
      <c r="AP859" s="111"/>
      <c r="AQ859" s="111"/>
      <c r="AR859" s="111"/>
      <c r="AS859" s="111"/>
      <c r="AT859" s="111"/>
      <c r="AU859" s="111"/>
      <c r="AV859" s="111"/>
      <c r="AW859" s="111"/>
    </row>
    <row r="860" spans="1:49" ht="15.75" customHeight="1">
      <c r="A860" s="109"/>
      <c r="B860" s="116"/>
      <c r="C860" s="109"/>
      <c r="D860" s="117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10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11"/>
      <c r="AC860" s="111"/>
      <c r="AD860" s="111"/>
      <c r="AE860" s="111"/>
      <c r="AF860" s="111"/>
      <c r="AG860" s="111"/>
      <c r="AH860" s="111"/>
      <c r="AI860" s="111"/>
      <c r="AJ860" s="111"/>
      <c r="AK860" s="111"/>
      <c r="AL860" s="111"/>
      <c r="AM860" s="111"/>
      <c r="AN860" s="111"/>
      <c r="AO860" s="111"/>
      <c r="AP860" s="111"/>
      <c r="AQ860" s="111"/>
      <c r="AR860" s="111"/>
      <c r="AS860" s="111"/>
      <c r="AT860" s="111"/>
      <c r="AU860" s="111"/>
      <c r="AV860" s="111"/>
      <c r="AW860" s="111"/>
    </row>
    <row r="861" spans="1:49" ht="15.75" customHeight="1">
      <c r="A861" s="109"/>
      <c r="B861" s="116"/>
      <c r="C861" s="109"/>
      <c r="D861" s="117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10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1"/>
      <c r="AM861" s="111"/>
      <c r="AN861" s="111"/>
      <c r="AO861" s="111"/>
      <c r="AP861" s="111"/>
      <c r="AQ861" s="111"/>
      <c r="AR861" s="111"/>
      <c r="AS861" s="111"/>
      <c r="AT861" s="111"/>
      <c r="AU861" s="111"/>
      <c r="AV861" s="111"/>
      <c r="AW861" s="111"/>
    </row>
    <row r="862" spans="1:49" ht="15.75" customHeight="1">
      <c r="A862" s="109"/>
      <c r="B862" s="116"/>
      <c r="C862" s="109"/>
      <c r="D862" s="117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10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1"/>
      <c r="AM862" s="111"/>
      <c r="AN862" s="111"/>
      <c r="AO862" s="111"/>
      <c r="AP862" s="111"/>
      <c r="AQ862" s="111"/>
      <c r="AR862" s="111"/>
      <c r="AS862" s="111"/>
      <c r="AT862" s="111"/>
      <c r="AU862" s="111"/>
      <c r="AV862" s="111"/>
      <c r="AW862" s="111"/>
    </row>
    <row r="863" spans="1:49" ht="15.75" customHeight="1">
      <c r="A863" s="109"/>
      <c r="B863" s="116"/>
      <c r="C863" s="109"/>
      <c r="D863" s="117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10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1"/>
      <c r="AM863" s="111"/>
      <c r="AN863" s="111"/>
      <c r="AO863" s="111"/>
      <c r="AP863" s="111"/>
      <c r="AQ863" s="111"/>
      <c r="AR863" s="111"/>
      <c r="AS863" s="111"/>
      <c r="AT863" s="111"/>
      <c r="AU863" s="111"/>
      <c r="AV863" s="111"/>
      <c r="AW863" s="111"/>
    </row>
    <row r="864" spans="1:49" ht="15.75" customHeight="1">
      <c r="A864" s="109"/>
      <c r="B864" s="116"/>
      <c r="C864" s="109"/>
      <c r="D864" s="117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10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11"/>
      <c r="AC864" s="111"/>
      <c r="AD864" s="111"/>
      <c r="AE864" s="111"/>
      <c r="AF864" s="111"/>
      <c r="AG864" s="111"/>
      <c r="AH864" s="111"/>
      <c r="AI864" s="111"/>
      <c r="AJ864" s="111"/>
      <c r="AK864" s="111"/>
      <c r="AL864" s="111"/>
      <c r="AM864" s="111"/>
      <c r="AN864" s="111"/>
      <c r="AO864" s="111"/>
      <c r="AP864" s="111"/>
      <c r="AQ864" s="111"/>
      <c r="AR864" s="111"/>
      <c r="AS864" s="111"/>
      <c r="AT864" s="111"/>
      <c r="AU864" s="111"/>
      <c r="AV864" s="111"/>
      <c r="AW864" s="111"/>
    </row>
    <row r="865" spans="1:49" ht="15.75" customHeight="1">
      <c r="A865" s="109"/>
      <c r="B865" s="116"/>
      <c r="C865" s="109"/>
      <c r="D865" s="117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10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11"/>
      <c r="AC865" s="111"/>
      <c r="AD865" s="111"/>
      <c r="AE865" s="111"/>
      <c r="AF865" s="111"/>
      <c r="AG865" s="111"/>
      <c r="AH865" s="111"/>
      <c r="AI865" s="111"/>
      <c r="AJ865" s="111"/>
      <c r="AK865" s="111"/>
      <c r="AL865" s="111"/>
      <c r="AM865" s="111"/>
      <c r="AN865" s="111"/>
      <c r="AO865" s="111"/>
      <c r="AP865" s="111"/>
      <c r="AQ865" s="111"/>
      <c r="AR865" s="111"/>
      <c r="AS865" s="111"/>
      <c r="AT865" s="111"/>
      <c r="AU865" s="111"/>
      <c r="AV865" s="111"/>
      <c r="AW865" s="111"/>
    </row>
    <row r="866" spans="1:49" ht="15.75" customHeight="1">
      <c r="A866" s="109"/>
      <c r="B866" s="116"/>
      <c r="C866" s="109"/>
      <c r="D866" s="117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10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  <c r="AN866" s="111"/>
      <c r="AO866" s="111"/>
      <c r="AP866" s="111"/>
      <c r="AQ866" s="111"/>
      <c r="AR866" s="111"/>
      <c r="AS866" s="111"/>
      <c r="AT866" s="111"/>
      <c r="AU866" s="111"/>
      <c r="AV866" s="111"/>
      <c r="AW866" s="111"/>
    </row>
    <row r="867" spans="1:49" ht="15.75" customHeight="1">
      <c r="A867" s="109"/>
      <c r="B867" s="116"/>
      <c r="C867" s="109"/>
      <c r="D867" s="117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10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1"/>
      <c r="AM867" s="111"/>
      <c r="AN867" s="111"/>
      <c r="AO867" s="111"/>
      <c r="AP867" s="111"/>
      <c r="AQ867" s="111"/>
      <c r="AR867" s="111"/>
      <c r="AS867" s="111"/>
      <c r="AT867" s="111"/>
      <c r="AU867" s="111"/>
      <c r="AV867" s="111"/>
      <c r="AW867" s="111"/>
    </row>
    <row r="868" spans="1:49" ht="15.75" customHeight="1">
      <c r="A868" s="109"/>
      <c r="B868" s="116"/>
      <c r="C868" s="109"/>
      <c r="D868" s="117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10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  <c r="AN868" s="111"/>
      <c r="AO868" s="111"/>
      <c r="AP868" s="111"/>
      <c r="AQ868" s="111"/>
      <c r="AR868" s="111"/>
      <c r="AS868" s="111"/>
      <c r="AT868" s="111"/>
      <c r="AU868" s="111"/>
      <c r="AV868" s="111"/>
      <c r="AW868" s="111"/>
    </row>
    <row r="869" spans="1:49" ht="15.75" customHeight="1">
      <c r="A869" s="109"/>
      <c r="B869" s="116"/>
      <c r="C869" s="109"/>
      <c r="D869" s="117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10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/>
      <c r="AL869" s="111"/>
      <c r="AM869" s="111"/>
      <c r="AN869" s="111"/>
      <c r="AO869" s="111"/>
      <c r="AP869" s="111"/>
      <c r="AQ869" s="111"/>
      <c r="AR869" s="111"/>
      <c r="AS869" s="111"/>
      <c r="AT869" s="111"/>
      <c r="AU869" s="111"/>
      <c r="AV869" s="111"/>
      <c r="AW869" s="111"/>
    </row>
    <row r="870" spans="1:49" ht="15.75" customHeight="1">
      <c r="A870" s="109"/>
      <c r="B870" s="116"/>
      <c r="C870" s="109"/>
      <c r="D870" s="117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10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1"/>
      <c r="AM870" s="111"/>
      <c r="AN870" s="111"/>
      <c r="AO870" s="111"/>
      <c r="AP870" s="111"/>
      <c r="AQ870" s="111"/>
      <c r="AR870" s="111"/>
      <c r="AS870" s="111"/>
      <c r="AT870" s="111"/>
      <c r="AU870" s="111"/>
      <c r="AV870" s="111"/>
      <c r="AW870" s="111"/>
    </row>
    <row r="871" spans="1:49" ht="15.75" customHeight="1">
      <c r="A871" s="109"/>
      <c r="B871" s="116"/>
      <c r="C871" s="109"/>
      <c r="D871" s="117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10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1"/>
      <c r="AM871" s="111"/>
      <c r="AN871" s="111"/>
      <c r="AO871" s="111"/>
      <c r="AP871" s="111"/>
      <c r="AQ871" s="111"/>
      <c r="AR871" s="111"/>
      <c r="AS871" s="111"/>
      <c r="AT871" s="111"/>
      <c r="AU871" s="111"/>
      <c r="AV871" s="111"/>
      <c r="AW871" s="111"/>
    </row>
    <row r="872" spans="1:49" ht="15.75" customHeight="1">
      <c r="A872" s="109"/>
      <c r="B872" s="116"/>
      <c r="C872" s="109"/>
      <c r="D872" s="117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10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1"/>
      <c r="AM872" s="111"/>
      <c r="AN872" s="111"/>
      <c r="AO872" s="111"/>
      <c r="AP872" s="111"/>
      <c r="AQ872" s="111"/>
      <c r="AR872" s="111"/>
      <c r="AS872" s="111"/>
      <c r="AT872" s="111"/>
      <c r="AU872" s="111"/>
      <c r="AV872" s="111"/>
      <c r="AW872" s="111"/>
    </row>
    <row r="873" spans="1:49" ht="15.75" customHeight="1">
      <c r="A873" s="109"/>
      <c r="B873" s="116"/>
      <c r="C873" s="109"/>
      <c r="D873" s="117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10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  <c r="AN873" s="111"/>
      <c r="AO873" s="111"/>
      <c r="AP873" s="111"/>
      <c r="AQ873" s="111"/>
      <c r="AR873" s="111"/>
      <c r="AS873" s="111"/>
      <c r="AT873" s="111"/>
      <c r="AU873" s="111"/>
      <c r="AV873" s="111"/>
      <c r="AW873" s="111"/>
    </row>
    <row r="874" spans="1:49" ht="15.75" customHeight="1">
      <c r="A874" s="109"/>
      <c r="B874" s="116"/>
      <c r="C874" s="109"/>
      <c r="D874" s="117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10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1"/>
      <c r="AM874" s="111"/>
      <c r="AN874" s="111"/>
      <c r="AO874" s="111"/>
      <c r="AP874" s="111"/>
      <c r="AQ874" s="111"/>
      <c r="AR874" s="111"/>
      <c r="AS874" s="111"/>
      <c r="AT874" s="111"/>
      <c r="AU874" s="111"/>
      <c r="AV874" s="111"/>
      <c r="AW874" s="111"/>
    </row>
    <row r="875" spans="1:49" ht="15.75" customHeight="1">
      <c r="A875" s="109"/>
      <c r="B875" s="116"/>
      <c r="C875" s="109"/>
      <c r="D875" s="117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10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1"/>
      <c r="AM875" s="111"/>
      <c r="AN875" s="111"/>
      <c r="AO875" s="111"/>
      <c r="AP875" s="111"/>
      <c r="AQ875" s="111"/>
      <c r="AR875" s="111"/>
      <c r="AS875" s="111"/>
      <c r="AT875" s="111"/>
      <c r="AU875" s="111"/>
      <c r="AV875" s="111"/>
      <c r="AW875" s="111"/>
    </row>
    <row r="876" spans="1:49" ht="15.75" customHeight="1">
      <c r="A876" s="109"/>
      <c r="B876" s="116"/>
      <c r="C876" s="109"/>
      <c r="D876" s="117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10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1"/>
      <c r="AM876" s="111"/>
      <c r="AN876" s="111"/>
      <c r="AO876" s="111"/>
      <c r="AP876" s="111"/>
      <c r="AQ876" s="111"/>
      <c r="AR876" s="111"/>
      <c r="AS876" s="111"/>
      <c r="AT876" s="111"/>
      <c r="AU876" s="111"/>
      <c r="AV876" s="111"/>
      <c r="AW876" s="111"/>
    </row>
    <row r="877" spans="1:49" ht="15.75" customHeight="1">
      <c r="A877" s="109"/>
      <c r="B877" s="116"/>
      <c r="C877" s="109"/>
      <c r="D877" s="117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10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11"/>
      <c r="AC877" s="111"/>
      <c r="AD877" s="111"/>
      <c r="AE877" s="111"/>
      <c r="AF877" s="111"/>
      <c r="AG877" s="111"/>
      <c r="AH877" s="111"/>
      <c r="AI877" s="111"/>
      <c r="AJ877" s="111"/>
      <c r="AK877" s="111"/>
      <c r="AL877" s="111"/>
      <c r="AM877" s="111"/>
      <c r="AN877" s="111"/>
      <c r="AO877" s="111"/>
      <c r="AP877" s="111"/>
      <c r="AQ877" s="111"/>
      <c r="AR877" s="111"/>
      <c r="AS877" s="111"/>
      <c r="AT877" s="111"/>
      <c r="AU877" s="111"/>
      <c r="AV877" s="111"/>
      <c r="AW877" s="111"/>
    </row>
    <row r="878" spans="1:49" ht="15.75" customHeight="1">
      <c r="A878" s="109"/>
      <c r="B878" s="116"/>
      <c r="C878" s="109"/>
      <c r="D878" s="117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10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11"/>
      <c r="AC878" s="111"/>
      <c r="AD878" s="111"/>
      <c r="AE878" s="111"/>
      <c r="AF878" s="111"/>
      <c r="AG878" s="111"/>
      <c r="AH878" s="111"/>
      <c r="AI878" s="111"/>
      <c r="AJ878" s="111"/>
      <c r="AK878" s="111"/>
      <c r="AL878" s="111"/>
      <c r="AM878" s="111"/>
      <c r="AN878" s="111"/>
      <c r="AO878" s="111"/>
      <c r="AP878" s="111"/>
      <c r="AQ878" s="111"/>
      <c r="AR878" s="111"/>
      <c r="AS878" s="111"/>
      <c r="AT878" s="111"/>
      <c r="AU878" s="111"/>
      <c r="AV878" s="111"/>
      <c r="AW878" s="111"/>
    </row>
    <row r="879" spans="1:49" ht="15.75" customHeight="1">
      <c r="A879" s="109"/>
      <c r="B879" s="116"/>
      <c r="C879" s="109"/>
      <c r="D879" s="117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10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11"/>
      <c r="AC879" s="111"/>
      <c r="AD879" s="111"/>
      <c r="AE879" s="111"/>
      <c r="AF879" s="111"/>
      <c r="AG879" s="111"/>
      <c r="AH879" s="111"/>
      <c r="AI879" s="111"/>
      <c r="AJ879" s="111"/>
      <c r="AK879" s="111"/>
      <c r="AL879" s="111"/>
      <c r="AM879" s="111"/>
      <c r="AN879" s="111"/>
      <c r="AO879" s="111"/>
      <c r="AP879" s="111"/>
      <c r="AQ879" s="111"/>
      <c r="AR879" s="111"/>
      <c r="AS879" s="111"/>
      <c r="AT879" s="111"/>
      <c r="AU879" s="111"/>
      <c r="AV879" s="111"/>
      <c r="AW879" s="111"/>
    </row>
    <row r="880" spans="1:49" ht="15.75" customHeight="1">
      <c r="A880" s="109"/>
      <c r="B880" s="116"/>
      <c r="C880" s="109"/>
      <c r="D880" s="117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10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11"/>
      <c r="AC880" s="111"/>
      <c r="AD880" s="111"/>
      <c r="AE880" s="111"/>
      <c r="AF880" s="111"/>
      <c r="AG880" s="111"/>
      <c r="AH880" s="111"/>
      <c r="AI880" s="111"/>
      <c r="AJ880" s="111"/>
      <c r="AK880" s="111"/>
      <c r="AL880" s="111"/>
      <c r="AM880" s="111"/>
      <c r="AN880" s="111"/>
      <c r="AO880" s="111"/>
      <c r="AP880" s="111"/>
      <c r="AQ880" s="111"/>
      <c r="AR880" s="111"/>
      <c r="AS880" s="111"/>
      <c r="AT880" s="111"/>
      <c r="AU880" s="111"/>
      <c r="AV880" s="111"/>
      <c r="AW880" s="111"/>
    </row>
    <row r="881" spans="1:49" ht="15.75" customHeight="1">
      <c r="A881" s="109"/>
      <c r="B881" s="116"/>
      <c r="C881" s="109"/>
      <c r="D881" s="117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10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11"/>
      <c r="AC881" s="111"/>
      <c r="AD881" s="111"/>
      <c r="AE881" s="111"/>
      <c r="AF881" s="111"/>
      <c r="AG881" s="111"/>
      <c r="AH881" s="111"/>
      <c r="AI881" s="111"/>
      <c r="AJ881" s="111"/>
      <c r="AK881" s="111"/>
      <c r="AL881" s="111"/>
      <c r="AM881" s="111"/>
      <c r="AN881" s="111"/>
      <c r="AO881" s="111"/>
      <c r="AP881" s="111"/>
      <c r="AQ881" s="111"/>
      <c r="AR881" s="111"/>
      <c r="AS881" s="111"/>
      <c r="AT881" s="111"/>
      <c r="AU881" s="111"/>
      <c r="AV881" s="111"/>
      <c r="AW881" s="111"/>
    </row>
    <row r="882" spans="1:49" ht="15.75" customHeight="1">
      <c r="A882" s="109"/>
      <c r="B882" s="116"/>
      <c r="C882" s="109"/>
      <c r="D882" s="117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10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11"/>
      <c r="AC882" s="111"/>
      <c r="AD882" s="111"/>
      <c r="AE882" s="111"/>
      <c r="AF882" s="111"/>
      <c r="AG882" s="111"/>
      <c r="AH882" s="111"/>
      <c r="AI882" s="111"/>
      <c r="AJ882" s="111"/>
      <c r="AK882" s="111"/>
      <c r="AL882" s="111"/>
      <c r="AM882" s="111"/>
      <c r="AN882" s="111"/>
      <c r="AO882" s="111"/>
      <c r="AP882" s="111"/>
      <c r="AQ882" s="111"/>
      <c r="AR882" s="111"/>
      <c r="AS882" s="111"/>
      <c r="AT882" s="111"/>
      <c r="AU882" s="111"/>
      <c r="AV882" s="111"/>
      <c r="AW882" s="111"/>
    </row>
    <row r="883" spans="1:49" ht="15.75" customHeight="1">
      <c r="A883" s="109"/>
      <c r="B883" s="116"/>
      <c r="C883" s="109"/>
      <c r="D883" s="117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10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11"/>
      <c r="AC883" s="111"/>
      <c r="AD883" s="111"/>
      <c r="AE883" s="111"/>
      <c r="AF883" s="111"/>
      <c r="AG883" s="111"/>
      <c r="AH883" s="111"/>
      <c r="AI883" s="111"/>
      <c r="AJ883" s="111"/>
      <c r="AK883" s="111"/>
      <c r="AL883" s="111"/>
      <c r="AM883" s="111"/>
      <c r="AN883" s="111"/>
      <c r="AO883" s="111"/>
      <c r="AP883" s="111"/>
      <c r="AQ883" s="111"/>
      <c r="AR883" s="111"/>
      <c r="AS883" s="111"/>
      <c r="AT883" s="111"/>
      <c r="AU883" s="111"/>
      <c r="AV883" s="111"/>
      <c r="AW883" s="111"/>
    </row>
    <row r="884" spans="1:49" ht="15.75" customHeight="1">
      <c r="A884" s="109"/>
      <c r="B884" s="116"/>
      <c r="C884" s="109"/>
      <c r="D884" s="117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10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11"/>
      <c r="AC884" s="111"/>
      <c r="AD884" s="111"/>
      <c r="AE884" s="111"/>
      <c r="AF884" s="111"/>
      <c r="AG884" s="111"/>
      <c r="AH884" s="111"/>
      <c r="AI884" s="111"/>
      <c r="AJ884" s="111"/>
      <c r="AK884" s="111"/>
      <c r="AL884" s="111"/>
      <c r="AM884" s="111"/>
      <c r="AN884" s="111"/>
      <c r="AO884" s="111"/>
      <c r="AP884" s="111"/>
      <c r="AQ884" s="111"/>
      <c r="AR884" s="111"/>
      <c r="AS884" s="111"/>
      <c r="AT884" s="111"/>
      <c r="AU884" s="111"/>
      <c r="AV884" s="111"/>
      <c r="AW884" s="111"/>
    </row>
    <row r="885" spans="1:49" ht="15.75" customHeight="1">
      <c r="A885" s="109"/>
      <c r="B885" s="116"/>
      <c r="C885" s="109"/>
      <c r="D885" s="117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10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11"/>
      <c r="AC885" s="111"/>
      <c r="AD885" s="111"/>
      <c r="AE885" s="111"/>
      <c r="AF885" s="111"/>
      <c r="AG885" s="111"/>
      <c r="AH885" s="111"/>
      <c r="AI885" s="111"/>
      <c r="AJ885" s="111"/>
      <c r="AK885" s="111"/>
      <c r="AL885" s="111"/>
      <c r="AM885" s="111"/>
      <c r="AN885" s="111"/>
      <c r="AO885" s="111"/>
      <c r="AP885" s="111"/>
      <c r="AQ885" s="111"/>
      <c r="AR885" s="111"/>
      <c r="AS885" s="111"/>
      <c r="AT885" s="111"/>
      <c r="AU885" s="111"/>
      <c r="AV885" s="111"/>
      <c r="AW885" s="111"/>
    </row>
    <row r="886" spans="1:49" ht="15.75" customHeight="1">
      <c r="A886" s="109"/>
      <c r="B886" s="116"/>
      <c r="C886" s="109"/>
      <c r="D886" s="117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10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11"/>
      <c r="AC886" s="111"/>
      <c r="AD886" s="111"/>
      <c r="AE886" s="111"/>
      <c r="AF886" s="111"/>
      <c r="AG886" s="111"/>
      <c r="AH886" s="111"/>
      <c r="AI886" s="111"/>
      <c r="AJ886" s="111"/>
      <c r="AK886" s="111"/>
      <c r="AL886" s="111"/>
      <c r="AM886" s="111"/>
      <c r="AN886" s="111"/>
      <c r="AO886" s="111"/>
      <c r="AP886" s="111"/>
      <c r="AQ886" s="111"/>
      <c r="AR886" s="111"/>
      <c r="AS886" s="111"/>
      <c r="AT886" s="111"/>
      <c r="AU886" s="111"/>
      <c r="AV886" s="111"/>
      <c r="AW886" s="111"/>
    </row>
    <row r="887" spans="1:49" ht="15.75" customHeight="1">
      <c r="A887" s="109"/>
      <c r="B887" s="116"/>
      <c r="C887" s="109"/>
      <c r="D887" s="117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10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11"/>
      <c r="AC887" s="111"/>
      <c r="AD887" s="111"/>
      <c r="AE887" s="111"/>
      <c r="AF887" s="111"/>
      <c r="AG887" s="111"/>
      <c r="AH887" s="111"/>
      <c r="AI887" s="111"/>
      <c r="AJ887" s="111"/>
      <c r="AK887" s="111"/>
      <c r="AL887" s="111"/>
      <c r="AM887" s="111"/>
      <c r="AN887" s="111"/>
      <c r="AO887" s="111"/>
      <c r="AP887" s="111"/>
      <c r="AQ887" s="111"/>
      <c r="AR887" s="111"/>
      <c r="AS887" s="111"/>
      <c r="AT887" s="111"/>
      <c r="AU887" s="111"/>
      <c r="AV887" s="111"/>
      <c r="AW887" s="111"/>
    </row>
    <row r="888" spans="1:49" ht="15.75" customHeight="1">
      <c r="A888" s="109"/>
      <c r="B888" s="116"/>
      <c r="C888" s="109"/>
      <c r="D888" s="117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10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11"/>
      <c r="AC888" s="111"/>
      <c r="AD888" s="111"/>
      <c r="AE888" s="111"/>
      <c r="AF888" s="111"/>
      <c r="AG888" s="111"/>
      <c r="AH888" s="111"/>
      <c r="AI888" s="111"/>
      <c r="AJ888" s="111"/>
      <c r="AK888" s="111"/>
      <c r="AL888" s="111"/>
      <c r="AM888" s="111"/>
      <c r="AN888" s="111"/>
      <c r="AO888" s="111"/>
      <c r="AP888" s="111"/>
      <c r="AQ888" s="111"/>
      <c r="AR888" s="111"/>
      <c r="AS888" s="111"/>
      <c r="AT888" s="111"/>
      <c r="AU888" s="111"/>
      <c r="AV888" s="111"/>
      <c r="AW888" s="111"/>
    </row>
    <row r="889" spans="1:49" ht="15.75" customHeight="1">
      <c r="A889" s="109"/>
      <c r="B889" s="116"/>
      <c r="C889" s="109"/>
      <c r="D889" s="117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10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11"/>
      <c r="AC889" s="111"/>
      <c r="AD889" s="111"/>
      <c r="AE889" s="111"/>
      <c r="AF889" s="111"/>
      <c r="AG889" s="111"/>
      <c r="AH889" s="111"/>
      <c r="AI889" s="111"/>
      <c r="AJ889" s="111"/>
      <c r="AK889" s="111"/>
      <c r="AL889" s="111"/>
      <c r="AM889" s="111"/>
      <c r="AN889" s="111"/>
      <c r="AO889" s="111"/>
      <c r="AP889" s="111"/>
      <c r="AQ889" s="111"/>
      <c r="AR889" s="111"/>
      <c r="AS889" s="111"/>
      <c r="AT889" s="111"/>
      <c r="AU889" s="111"/>
      <c r="AV889" s="111"/>
      <c r="AW889" s="111"/>
    </row>
    <row r="890" spans="1:49" ht="15.75" customHeight="1">
      <c r="A890" s="109"/>
      <c r="B890" s="116"/>
      <c r="C890" s="109"/>
      <c r="D890" s="117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10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1"/>
      <c r="AM890" s="111"/>
      <c r="AN890" s="111"/>
      <c r="AO890" s="111"/>
      <c r="AP890" s="111"/>
      <c r="AQ890" s="111"/>
      <c r="AR890" s="111"/>
      <c r="AS890" s="111"/>
      <c r="AT890" s="111"/>
      <c r="AU890" s="111"/>
      <c r="AV890" s="111"/>
      <c r="AW890" s="111"/>
    </row>
    <row r="891" spans="1:49" ht="15.75" customHeight="1">
      <c r="A891" s="109"/>
      <c r="B891" s="116"/>
      <c r="C891" s="109"/>
      <c r="D891" s="117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10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11"/>
      <c r="AC891" s="111"/>
      <c r="AD891" s="111"/>
      <c r="AE891" s="111"/>
      <c r="AF891" s="111"/>
      <c r="AG891" s="111"/>
      <c r="AH891" s="111"/>
      <c r="AI891" s="111"/>
      <c r="AJ891" s="111"/>
      <c r="AK891" s="111"/>
      <c r="AL891" s="111"/>
      <c r="AM891" s="111"/>
      <c r="AN891" s="111"/>
      <c r="AO891" s="111"/>
      <c r="AP891" s="111"/>
      <c r="AQ891" s="111"/>
      <c r="AR891" s="111"/>
      <c r="AS891" s="111"/>
      <c r="AT891" s="111"/>
      <c r="AU891" s="111"/>
      <c r="AV891" s="111"/>
      <c r="AW891" s="111"/>
    </row>
    <row r="892" spans="1:49" ht="15.75" customHeight="1">
      <c r="A892" s="109"/>
      <c r="B892" s="116"/>
      <c r="C892" s="109"/>
      <c r="D892" s="117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10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11"/>
      <c r="AC892" s="111"/>
      <c r="AD892" s="111"/>
      <c r="AE892" s="111"/>
      <c r="AF892" s="111"/>
      <c r="AG892" s="111"/>
      <c r="AH892" s="111"/>
      <c r="AI892" s="111"/>
      <c r="AJ892" s="111"/>
      <c r="AK892" s="111"/>
      <c r="AL892" s="111"/>
      <c r="AM892" s="111"/>
      <c r="AN892" s="111"/>
      <c r="AO892" s="111"/>
      <c r="AP892" s="111"/>
      <c r="AQ892" s="111"/>
      <c r="AR892" s="111"/>
      <c r="AS892" s="111"/>
      <c r="AT892" s="111"/>
      <c r="AU892" s="111"/>
      <c r="AV892" s="111"/>
      <c r="AW892" s="111"/>
    </row>
    <row r="893" spans="1:49" ht="15.75" customHeight="1">
      <c r="A893" s="109"/>
      <c r="B893" s="116"/>
      <c r="C893" s="109"/>
      <c r="D893" s="117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10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11"/>
      <c r="AC893" s="111"/>
      <c r="AD893" s="111"/>
      <c r="AE893" s="111"/>
      <c r="AF893" s="111"/>
      <c r="AG893" s="111"/>
      <c r="AH893" s="111"/>
      <c r="AI893" s="111"/>
      <c r="AJ893" s="111"/>
      <c r="AK893" s="111"/>
      <c r="AL893" s="111"/>
      <c r="AM893" s="111"/>
      <c r="AN893" s="111"/>
      <c r="AO893" s="111"/>
      <c r="AP893" s="111"/>
      <c r="AQ893" s="111"/>
      <c r="AR893" s="111"/>
      <c r="AS893" s="111"/>
      <c r="AT893" s="111"/>
      <c r="AU893" s="111"/>
      <c r="AV893" s="111"/>
      <c r="AW893" s="111"/>
    </row>
    <row r="894" spans="1:49" ht="15.75" customHeight="1">
      <c r="A894" s="109"/>
      <c r="B894" s="116"/>
      <c r="C894" s="109"/>
      <c r="D894" s="117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10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11"/>
      <c r="AC894" s="111"/>
      <c r="AD894" s="111"/>
      <c r="AE894" s="111"/>
      <c r="AF894" s="111"/>
      <c r="AG894" s="111"/>
      <c r="AH894" s="111"/>
      <c r="AI894" s="111"/>
      <c r="AJ894" s="111"/>
      <c r="AK894" s="111"/>
      <c r="AL894" s="111"/>
      <c r="AM894" s="111"/>
      <c r="AN894" s="111"/>
      <c r="AO894" s="111"/>
      <c r="AP894" s="111"/>
      <c r="AQ894" s="111"/>
      <c r="AR894" s="111"/>
      <c r="AS894" s="111"/>
      <c r="AT894" s="111"/>
      <c r="AU894" s="111"/>
      <c r="AV894" s="111"/>
      <c r="AW894" s="111"/>
    </row>
    <row r="895" spans="1:49" ht="15.75" customHeight="1">
      <c r="A895" s="109"/>
      <c r="B895" s="116"/>
      <c r="C895" s="109"/>
      <c r="D895" s="117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10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11"/>
      <c r="AC895" s="111"/>
      <c r="AD895" s="111"/>
      <c r="AE895" s="111"/>
      <c r="AF895" s="111"/>
      <c r="AG895" s="111"/>
      <c r="AH895" s="111"/>
      <c r="AI895" s="111"/>
      <c r="AJ895" s="111"/>
      <c r="AK895" s="111"/>
      <c r="AL895" s="111"/>
      <c r="AM895" s="111"/>
      <c r="AN895" s="111"/>
      <c r="AO895" s="111"/>
      <c r="AP895" s="111"/>
      <c r="AQ895" s="111"/>
      <c r="AR895" s="111"/>
      <c r="AS895" s="111"/>
      <c r="AT895" s="111"/>
      <c r="AU895" s="111"/>
      <c r="AV895" s="111"/>
      <c r="AW895" s="111"/>
    </row>
    <row r="896" spans="1:49" ht="15.75" customHeight="1">
      <c r="A896" s="109"/>
      <c r="B896" s="116"/>
      <c r="C896" s="109"/>
      <c r="D896" s="117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10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11"/>
      <c r="AC896" s="111"/>
      <c r="AD896" s="111"/>
      <c r="AE896" s="111"/>
      <c r="AF896" s="111"/>
      <c r="AG896" s="111"/>
      <c r="AH896" s="111"/>
      <c r="AI896" s="111"/>
      <c r="AJ896" s="111"/>
      <c r="AK896" s="111"/>
      <c r="AL896" s="111"/>
      <c r="AM896" s="111"/>
      <c r="AN896" s="111"/>
      <c r="AO896" s="111"/>
      <c r="AP896" s="111"/>
      <c r="AQ896" s="111"/>
      <c r="AR896" s="111"/>
      <c r="AS896" s="111"/>
      <c r="AT896" s="111"/>
      <c r="AU896" s="111"/>
      <c r="AV896" s="111"/>
      <c r="AW896" s="111"/>
    </row>
    <row r="897" spans="1:49" ht="15.75" customHeight="1">
      <c r="A897" s="109"/>
      <c r="B897" s="116"/>
      <c r="C897" s="109"/>
      <c r="D897" s="117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10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1"/>
      <c r="AM897" s="111"/>
      <c r="AN897" s="111"/>
      <c r="AO897" s="111"/>
      <c r="AP897" s="111"/>
      <c r="AQ897" s="111"/>
      <c r="AR897" s="111"/>
      <c r="AS897" s="111"/>
      <c r="AT897" s="111"/>
      <c r="AU897" s="111"/>
      <c r="AV897" s="111"/>
      <c r="AW897" s="111"/>
    </row>
    <row r="898" spans="1:49" ht="15.75" customHeight="1">
      <c r="A898" s="109"/>
      <c r="B898" s="116"/>
      <c r="C898" s="109"/>
      <c r="D898" s="117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10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11"/>
      <c r="AC898" s="111"/>
      <c r="AD898" s="111"/>
      <c r="AE898" s="111"/>
      <c r="AF898" s="111"/>
      <c r="AG898" s="111"/>
      <c r="AH898" s="111"/>
      <c r="AI898" s="111"/>
      <c r="AJ898" s="111"/>
      <c r="AK898" s="111"/>
      <c r="AL898" s="111"/>
      <c r="AM898" s="111"/>
      <c r="AN898" s="111"/>
      <c r="AO898" s="111"/>
      <c r="AP898" s="111"/>
      <c r="AQ898" s="111"/>
      <c r="AR898" s="111"/>
      <c r="AS898" s="111"/>
      <c r="AT898" s="111"/>
      <c r="AU898" s="111"/>
      <c r="AV898" s="111"/>
      <c r="AW898" s="111"/>
    </row>
    <row r="899" spans="1:49" ht="15.75" customHeight="1">
      <c r="A899" s="109"/>
      <c r="B899" s="116"/>
      <c r="C899" s="109"/>
      <c r="D899" s="117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10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11"/>
      <c r="AC899" s="111"/>
      <c r="AD899" s="111"/>
      <c r="AE899" s="111"/>
      <c r="AF899" s="111"/>
      <c r="AG899" s="111"/>
      <c r="AH899" s="111"/>
      <c r="AI899" s="111"/>
      <c r="AJ899" s="111"/>
      <c r="AK899" s="111"/>
      <c r="AL899" s="111"/>
      <c r="AM899" s="111"/>
      <c r="AN899" s="111"/>
      <c r="AO899" s="111"/>
      <c r="AP899" s="111"/>
      <c r="AQ899" s="111"/>
      <c r="AR899" s="111"/>
      <c r="AS899" s="111"/>
      <c r="AT899" s="111"/>
      <c r="AU899" s="111"/>
      <c r="AV899" s="111"/>
      <c r="AW899" s="111"/>
    </row>
    <row r="900" spans="1:49" ht="15.75" customHeight="1">
      <c r="A900" s="109"/>
      <c r="B900" s="116"/>
      <c r="C900" s="109"/>
      <c r="D900" s="117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10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11"/>
      <c r="AC900" s="111"/>
      <c r="AD900" s="111"/>
      <c r="AE900" s="111"/>
      <c r="AF900" s="111"/>
      <c r="AG900" s="111"/>
      <c r="AH900" s="111"/>
      <c r="AI900" s="111"/>
      <c r="AJ900" s="111"/>
      <c r="AK900" s="111"/>
      <c r="AL900" s="111"/>
      <c r="AM900" s="111"/>
      <c r="AN900" s="111"/>
      <c r="AO900" s="111"/>
      <c r="AP900" s="111"/>
      <c r="AQ900" s="111"/>
      <c r="AR900" s="111"/>
      <c r="AS900" s="111"/>
      <c r="AT900" s="111"/>
      <c r="AU900" s="111"/>
      <c r="AV900" s="111"/>
      <c r="AW900" s="111"/>
    </row>
    <row r="901" spans="1:49" ht="15.75" customHeight="1">
      <c r="A901" s="109"/>
      <c r="B901" s="116"/>
      <c r="C901" s="109"/>
      <c r="D901" s="117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10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11"/>
      <c r="AC901" s="111"/>
      <c r="AD901" s="111"/>
      <c r="AE901" s="111"/>
      <c r="AF901" s="111"/>
      <c r="AG901" s="111"/>
      <c r="AH901" s="111"/>
      <c r="AI901" s="111"/>
      <c r="AJ901" s="111"/>
      <c r="AK901" s="111"/>
      <c r="AL901" s="111"/>
      <c r="AM901" s="111"/>
      <c r="AN901" s="111"/>
      <c r="AO901" s="111"/>
      <c r="AP901" s="111"/>
      <c r="AQ901" s="111"/>
      <c r="AR901" s="111"/>
      <c r="AS901" s="111"/>
      <c r="AT901" s="111"/>
      <c r="AU901" s="111"/>
      <c r="AV901" s="111"/>
      <c r="AW901" s="111"/>
    </row>
    <row r="902" spans="1:49" ht="15.75" customHeight="1">
      <c r="A902" s="109"/>
      <c r="B902" s="116"/>
      <c r="C902" s="109"/>
      <c r="D902" s="117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10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11"/>
      <c r="AC902" s="111"/>
      <c r="AD902" s="111"/>
      <c r="AE902" s="111"/>
      <c r="AF902" s="111"/>
      <c r="AG902" s="111"/>
      <c r="AH902" s="111"/>
      <c r="AI902" s="111"/>
      <c r="AJ902" s="111"/>
      <c r="AK902" s="111"/>
      <c r="AL902" s="111"/>
      <c r="AM902" s="111"/>
      <c r="AN902" s="111"/>
      <c r="AO902" s="111"/>
      <c r="AP902" s="111"/>
      <c r="AQ902" s="111"/>
      <c r="AR902" s="111"/>
      <c r="AS902" s="111"/>
      <c r="AT902" s="111"/>
      <c r="AU902" s="111"/>
      <c r="AV902" s="111"/>
      <c r="AW902" s="111"/>
    </row>
    <row r="903" spans="1:49" ht="15.75" customHeight="1">
      <c r="A903" s="109"/>
      <c r="B903" s="116"/>
      <c r="C903" s="109"/>
      <c r="D903" s="117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10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11"/>
      <c r="AC903" s="111"/>
      <c r="AD903" s="111"/>
      <c r="AE903" s="111"/>
      <c r="AF903" s="111"/>
      <c r="AG903" s="111"/>
      <c r="AH903" s="111"/>
      <c r="AI903" s="111"/>
      <c r="AJ903" s="111"/>
      <c r="AK903" s="111"/>
      <c r="AL903" s="111"/>
      <c r="AM903" s="111"/>
      <c r="AN903" s="111"/>
      <c r="AO903" s="111"/>
      <c r="AP903" s="111"/>
      <c r="AQ903" s="111"/>
      <c r="AR903" s="111"/>
      <c r="AS903" s="111"/>
      <c r="AT903" s="111"/>
      <c r="AU903" s="111"/>
      <c r="AV903" s="111"/>
      <c r="AW903" s="111"/>
    </row>
    <row r="904" spans="1:49" ht="15.75" customHeight="1">
      <c r="A904" s="109"/>
      <c r="B904" s="116"/>
      <c r="C904" s="109"/>
      <c r="D904" s="117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10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11"/>
      <c r="AC904" s="111"/>
      <c r="AD904" s="111"/>
      <c r="AE904" s="111"/>
      <c r="AF904" s="111"/>
      <c r="AG904" s="111"/>
      <c r="AH904" s="111"/>
      <c r="AI904" s="111"/>
      <c r="AJ904" s="111"/>
      <c r="AK904" s="111"/>
      <c r="AL904" s="111"/>
      <c r="AM904" s="111"/>
      <c r="AN904" s="111"/>
      <c r="AO904" s="111"/>
      <c r="AP904" s="111"/>
      <c r="AQ904" s="111"/>
      <c r="AR904" s="111"/>
      <c r="AS904" s="111"/>
      <c r="AT904" s="111"/>
      <c r="AU904" s="111"/>
      <c r="AV904" s="111"/>
      <c r="AW904" s="111"/>
    </row>
    <row r="905" spans="1:49" ht="15.75" customHeight="1">
      <c r="A905" s="109"/>
      <c r="B905" s="116"/>
      <c r="C905" s="109"/>
      <c r="D905" s="117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10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11"/>
      <c r="AC905" s="111"/>
      <c r="AD905" s="111"/>
      <c r="AE905" s="111"/>
      <c r="AF905" s="111"/>
      <c r="AG905" s="111"/>
      <c r="AH905" s="111"/>
      <c r="AI905" s="111"/>
      <c r="AJ905" s="111"/>
      <c r="AK905" s="111"/>
      <c r="AL905" s="111"/>
      <c r="AM905" s="111"/>
      <c r="AN905" s="111"/>
      <c r="AO905" s="111"/>
      <c r="AP905" s="111"/>
      <c r="AQ905" s="111"/>
      <c r="AR905" s="111"/>
      <c r="AS905" s="111"/>
      <c r="AT905" s="111"/>
      <c r="AU905" s="111"/>
      <c r="AV905" s="111"/>
      <c r="AW905" s="111"/>
    </row>
    <row r="906" spans="1:49" ht="15.75" customHeight="1">
      <c r="A906" s="109"/>
      <c r="B906" s="116"/>
      <c r="C906" s="109"/>
      <c r="D906" s="117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10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11"/>
      <c r="AC906" s="111"/>
      <c r="AD906" s="111"/>
      <c r="AE906" s="111"/>
      <c r="AF906" s="111"/>
      <c r="AG906" s="111"/>
      <c r="AH906" s="111"/>
      <c r="AI906" s="111"/>
      <c r="AJ906" s="111"/>
      <c r="AK906" s="111"/>
      <c r="AL906" s="111"/>
      <c r="AM906" s="111"/>
      <c r="AN906" s="111"/>
      <c r="AO906" s="111"/>
      <c r="AP906" s="111"/>
      <c r="AQ906" s="111"/>
      <c r="AR906" s="111"/>
      <c r="AS906" s="111"/>
      <c r="AT906" s="111"/>
      <c r="AU906" s="111"/>
      <c r="AV906" s="111"/>
      <c r="AW906" s="111"/>
    </row>
    <row r="907" spans="1:49" ht="15.75" customHeight="1">
      <c r="A907" s="109"/>
      <c r="B907" s="116"/>
      <c r="C907" s="109"/>
      <c r="D907" s="117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10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11"/>
      <c r="AC907" s="111"/>
      <c r="AD907" s="111"/>
      <c r="AE907" s="111"/>
      <c r="AF907" s="111"/>
      <c r="AG907" s="111"/>
      <c r="AH907" s="111"/>
      <c r="AI907" s="111"/>
      <c r="AJ907" s="111"/>
      <c r="AK907" s="111"/>
      <c r="AL907" s="111"/>
      <c r="AM907" s="111"/>
      <c r="AN907" s="111"/>
      <c r="AO907" s="111"/>
      <c r="AP907" s="111"/>
      <c r="AQ907" s="111"/>
      <c r="AR907" s="111"/>
      <c r="AS907" s="111"/>
      <c r="AT907" s="111"/>
      <c r="AU907" s="111"/>
      <c r="AV907" s="111"/>
      <c r="AW907" s="111"/>
    </row>
    <row r="908" spans="1:49" ht="15.75" customHeight="1">
      <c r="A908" s="109"/>
      <c r="B908" s="116"/>
      <c r="C908" s="109"/>
      <c r="D908" s="117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10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11"/>
      <c r="AC908" s="111"/>
      <c r="AD908" s="111"/>
      <c r="AE908" s="111"/>
      <c r="AF908" s="111"/>
      <c r="AG908" s="111"/>
      <c r="AH908" s="111"/>
      <c r="AI908" s="111"/>
      <c r="AJ908" s="111"/>
      <c r="AK908" s="111"/>
      <c r="AL908" s="111"/>
      <c r="AM908" s="111"/>
      <c r="AN908" s="111"/>
      <c r="AO908" s="111"/>
      <c r="AP908" s="111"/>
      <c r="AQ908" s="111"/>
      <c r="AR908" s="111"/>
      <c r="AS908" s="111"/>
      <c r="AT908" s="111"/>
      <c r="AU908" s="111"/>
      <c r="AV908" s="111"/>
      <c r="AW908" s="111"/>
    </row>
    <row r="909" spans="1:49" ht="15.75" customHeight="1">
      <c r="A909" s="109"/>
      <c r="B909" s="116"/>
      <c r="C909" s="109"/>
      <c r="D909" s="117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10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11"/>
      <c r="AC909" s="111"/>
      <c r="AD909" s="111"/>
      <c r="AE909" s="111"/>
      <c r="AF909" s="111"/>
      <c r="AG909" s="111"/>
      <c r="AH909" s="111"/>
      <c r="AI909" s="111"/>
      <c r="AJ909" s="111"/>
      <c r="AK909" s="111"/>
      <c r="AL909" s="111"/>
      <c r="AM909" s="111"/>
      <c r="AN909" s="111"/>
      <c r="AO909" s="111"/>
      <c r="AP909" s="111"/>
      <c r="AQ909" s="111"/>
      <c r="AR909" s="111"/>
      <c r="AS909" s="111"/>
      <c r="AT909" s="111"/>
      <c r="AU909" s="111"/>
      <c r="AV909" s="111"/>
      <c r="AW909" s="111"/>
    </row>
    <row r="910" spans="1:49" ht="15.75" customHeight="1">
      <c r="A910" s="109"/>
      <c r="B910" s="116"/>
      <c r="C910" s="109"/>
      <c r="D910" s="117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10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1"/>
      <c r="AM910" s="111"/>
      <c r="AN910" s="111"/>
      <c r="AO910" s="111"/>
      <c r="AP910" s="111"/>
      <c r="AQ910" s="111"/>
      <c r="AR910" s="111"/>
      <c r="AS910" s="111"/>
      <c r="AT910" s="111"/>
      <c r="AU910" s="111"/>
      <c r="AV910" s="111"/>
      <c r="AW910" s="111"/>
    </row>
    <row r="911" spans="1:49" ht="15.75" customHeight="1">
      <c r="A911" s="109"/>
      <c r="B911" s="116"/>
      <c r="C911" s="109"/>
      <c r="D911" s="117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10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11"/>
      <c r="AC911" s="111"/>
      <c r="AD911" s="111"/>
      <c r="AE911" s="111"/>
      <c r="AF911" s="111"/>
      <c r="AG911" s="111"/>
      <c r="AH911" s="111"/>
      <c r="AI911" s="111"/>
      <c r="AJ911" s="111"/>
      <c r="AK911" s="111"/>
      <c r="AL911" s="111"/>
      <c r="AM911" s="111"/>
      <c r="AN911" s="111"/>
      <c r="AO911" s="111"/>
      <c r="AP911" s="111"/>
      <c r="AQ911" s="111"/>
      <c r="AR911" s="111"/>
      <c r="AS911" s="111"/>
      <c r="AT911" s="111"/>
      <c r="AU911" s="111"/>
      <c r="AV911" s="111"/>
      <c r="AW911" s="111"/>
    </row>
    <row r="912" spans="1:49" ht="15.75" customHeight="1">
      <c r="A912" s="109"/>
      <c r="B912" s="116"/>
      <c r="C912" s="109"/>
      <c r="D912" s="117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10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1"/>
      <c r="AM912" s="111"/>
      <c r="AN912" s="111"/>
      <c r="AO912" s="111"/>
      <c r="AP912" s="111"/>
      <c r="AQ912" s="111"/>
      <c r="AR912" s="111"/>
      <c r="AS912" s="111"/>
      <c r="AT912" s="111"/>
      <c r="AU912" s="111"/>
      <c r="AV912" s="111"/>
      <c r="AW912" s="111"/>
    </row>
    <row r="913" spans="1:49" ht="15.75" customHeight="1">
      <c r="A913" s="109"/>
      <c r="B913" s="116"/>
      <c r="C913" s="109"/>
      <c r="D913" s="117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10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1"/>
      <c r="AM913" s="111"/>
      <c r="AN913" s="111"/>
      <c r="AO913" s="111"/>
      <c r="AP913" s="111"/>
      <c r="AQ913" s="111"/>
      <c r="AR913" s="111"/>
      <c r="AS913" s="111"/>
      <c r="AT913" s="111"/>
      <c r="AU913" s="111"/>
      <c r="AV913" s="111"/>
      <c r="AW913" s="111"/>
    </row>
    <row r="914" spans="1:49" ht="15.75" customHeight="1">
      <c r="A914" s="109"/>
      <c r="B914" s="116"/>
      <c r="C914" s="109"/>
      <c r="D914" s="117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10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1"/>
      <c r="AM914" s="111"/>
      <c r="AN914" s="111"/>
      <c r="AO914" s="111"/>
      <c r="AP914" s="111"/>
      <c r="AQ914" s="111"/>
      <c r="AR914" s="111"/>
      <c r="AS914" s="111"/>
      <c r="AT914" s="111"/>
      <c r="AU914" s="111"/>
      <c r="AV914" s="111"/>
      <c r="AW914" s="111"/>
    </row>
    <row r="915" spans="1:49" ht="15.75" customHeight="1">
      <c r="A915" s="109"/>
      <c r="B915" s="116"/>
      <c r="C915" s="109"/>
      <c r="D915" s="117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10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1"/>
      <c r="AM915" s="111"/>
      <c r="AN915" s="111"/>
      <c r="AO915" s="111"/>
      <c r="AP915" s="111"/>
      <c r="AQ915" s="111"/>
      <c r="AR915" s="111"/>
      <c r="AS915" s="111"/>
      <c r="AT915" s="111"/>
      <c r="AU915" s="111"/>
      <c r="AV915" s="111"/>
      <c r="AW915" s="111"/>
    </row>
    <row r="916" spans="1:49" ht="15.75" customHeight="1">
      <c r="A916" s="109"/>
      <c r="B916" s="116"/>
      <c r="C916" s="109"/>
      <c r="D916" s="117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10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1"/>
      <c r="AM916" s="111"/>
      <c r="AN916" s="111"/>
      <c r="AO916" s="111"/>
      <c r="AP916" s="111"/>
      <c r="AQ916" s="111"/>
      <c r="AR916" s="111"/>
      <c r="AS916" s="111"/>
      <c r="AT916" s="111"/>
      <c r="AU916" s="111"/>
      <c r="AV916" s="111"/>
      <c r="AW916" s="111"/>
    </row>
    <row r="917" spans="1:49" ht="15.75" customHeight="1">
      <c r="A917" s="109"/>
      <c r="B917" s="116"/>
      <c r="C917" s="109"/>
      <c r="D917" s="117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10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  <c r="AV917" s="111"/>
      <c r="AW917" s="111"/>
    </row>
    <row r="918" spans="1:49" ht="15.75" customHeight="1">
      <c r="A918" s="109"/>
      <c r="B918" s="116"/>
      <c r="C918" s="109"/>
      <c r="D918" s="117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10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1"/>
      <c r="AM918" s="111"/>
      <c r="AN918" s="111"/>
      <c r="AO918" s="111"/>
      <c r="AP918" s="111"/>
      <c r="AQ918" s="111"/>
      <c r="AR918" s="111"/>
      <c r="AS918" s="111"/>
      <c r="AT918" s="111"/>
      <c r="AU918" s="111"/>
      <c r="AV918" s="111"/>
      <c r="AW918" s="111"/>
    </row>
    <row r="919" spans="1:49" ht="15.75" customHeight="1">
      <c r="A919" s="109"/>
      <c r="B919" s="116"/>
      <c r="C919" s="109"/>
      <c r="D919" s="117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10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1"/>
      <c r="AM919" s="111"/>
      <c r="AN919" s="111"/>
      <c r="AO919" s="111"/>
      <c r="AP919" s="111"/>
      <c r="AQ919" s="111"/>
      <c r="AR919" s="111"/>
      <c r="AS919" s="111"/>
      <c r="AT919" s="111"/>
      <c r="AU919" s="111"/>
      <c r="AV919" s="111"/>
      <c r="AW919" s="111"/>
    </row>
    <row r="920" spans="1:49" ht="15.75" customHeight="1">
      <c r="A920" s="109"/>
      <c r="B920" s="116"/>
      <c r="C920" s="109"/>
      <c r="D920" s="117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10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1"/>
      <c r="AM920" s="111"/>
      <c r="AN920" s="111"/>
      <c r="AO920" s="111"/>
      <c r="AP920" s="111"/>
      <c r="AQ920" s="111"/>
      <c r="AR920" s="111"/>
      <c r="AS920" s="111"/>
      <c r="AT920" s="111"/>
      <c r="AU920" s="111"/>
      <c r="AV920" s="111"/>
      <c r="AW920" s="111"/>
    </row>
    <row r="921" spans="1:49" ht="15.75" customHeight="1">
      <c r="A921" s="109"/>
      <c r="B921" s="116"/>
      <c r="C921" s="109"/>
      <c r="D921" s="117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10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1"/>
      <c r="AM921" s="111"/>
      <c r="AN921" s="111"/>
      <c r="AO921" s="111"/>
      <c r="AP921" s="111"/>
      <c r="AQ921" s="111"/>
      <c r="AR921" s="111"/>
      <c r="AS921" s="111"/>
      <c r="AT921" s="111"/>
      <c r="AU921" s="111"/>
      <c r="AV921" s="111"/>
      <c r="AW921" s="111"/>
    </row>
    <row r="922" spans="1:49" ht="15.75" customHeight="1">
      <c r="A922" s="109"/>
      <c r="B922" s="116"/>
      <c r="C922" s="109"/>
      <c r="D922" s="117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10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1"/>
      <c r="AM922" s="111"/>
      <c r="AN922" s="111"/>
      <c r="AO922" s="111"/>
      <c r="AP922" s="111"/>
      <c r="AQ922" s="111"/>
      <c r="AR922" s="111"/>
      <c r="AS922" s="111"/>
      <c r="AT922" s="111"/>
      <c r="AU922" s="111"/>
      <c r="AV922" s="111"/>
      <c r="AW922" s="111"/>
    </row>
    <row r="923" spans="1:49" ht="15.75" customHeight="1">
      <c r="A923" s="109"/>
      <c r="B923" s="116"/>
      <c r="C923" s="109"/>
      <c r="D923" s="117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10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1"/>
      <c r="AM923" s="111"/>
      <c r="AN923" s="111"/>
      <c r="AO923" s="111"/>
      <c r="AP923" s="111"/>
      <c r="AQ923" s="111"/>
      <c r="AR923" s="111"/>
      <c r="AS923" s="111"/>
      <c r="AT923" s="111"/>
      <c r="AU923" s="111"/>
      <c r="AV923" s="111"/>
      <c r="AW923" s="111"/>
    </row>
    <row r="924" spans="1:49" ht="15.75" customHeight="1">
      <c r="A924" s="109"/>
      <c r="B924" s="116"/>
      <c r="C924" s="109"/>
      <c r="D924" s="117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10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1"/>
      <c r="AM924" s="111"/>
      <c r="AN924" s="111"/>
      <c r="AO924" s="111"/>
      <c r="AP924" s="111"/>
      <c r="AQ924" s="111"/>
      <c r="AR924" s="111"/>
      <c r="AS924" s="111"/>
      <c r="AT924" s="111"/>
      <c r="AU924" s="111"/>
      <c r="AV924" s="111"/>
      <c r="AW924" s="111"/>
    </row>
    <row r="925" spans="1:49" ht="15.75" customHeight="1">
      <c r="A925" s="109"/>
      <c r="B925" s="116"/>
      <c r="C925" s="109"/>
      <c r="D925" s="117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10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1"/>
      <c r="AM925" s="111"/>
      <c r="AN925" s="111"/>
      <c r="AO925" s="111"/>
      <c r="AP925" s="111"/>
      <c r="AQ925" s="111"/>
      <c r="AR925" s="111"/>
      <c r="AS925" s="111"/>
      <c r="AT925" s="111"/>
      <c r="AU925" s="111"/>
      <c r="AV925" s="111"/>
      <c r="AW925" s="111"/>
    </row>
    <row r="926" spans="1:49" ht="15.75" customHeight="1">
      <c r="A926" s="109"/>
      <c r="B926" s="116"/>
      <c r="C926" s="109"/>
      <c r="D926" s="117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10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1"/>
      <c r="AM926" s="111"/>
      <c r="AN926" s="111"/>
      <c r="AO926" s="111"/>
      <c r="AP926" s="111"/>
      <c r="AQ926" s="111"/>
      <c r="AR926" s="111"/>
      <c r="AS926" s="111"/>
      <c r="AT926" s="111"/>
      <c r="AU926" s="111"/>
      <c r="AV926" s="111"/>
      <c r="AW926" s="111"/>
    </row>
    <row r="927" spans="1:49" ht="15.75" customHeight="1">
      <c r="A927" s="109"/>
      <c r="B927" s="116"/>
      <c r="C927" s="109"/>
      <c r="D927" s="117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10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1"/>
      <c r="AM927" s="111"/>
      <c r="AN927" s="111"/>
      <c r="AO927" s="111"/>
      <c r="AP927" s="111"/>
      <c r="AQ927" s="111"/>
      <c r="AR927" s="111"/>
      <c r="AS927" s="111"/>
      <c r="AT927" s="111"/>
      <c r="AU927" s="111"/>
      <c r="AV927" s="111"/>
      <c r="AW927" s="111"/>
    </row>
    <row r="928" spans="1:49" ht="15.75" customHeight="1">
      <c r="A928" s="109"/>
      <c r="B928" s="116"/>
      <c r="C928" s="109"/>
      <c r="D928" s="117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10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1"/>
      <c r="AM928" s="111"/>
      <c r="AN928" s="111"/>
      <c r="AO928" s="111"/>
      <c r="AP928" s="111"/>
      <c r="AQ928" s="111"/>
      <c r="AR928" s="111"/>
      <c r="AS928" s="111"/>
      <c r="AT928" s="111"/>
      <c r="AU928" s="111"/>
      <c r="AV928" s="111"/>
      <c r="AW928" s="111"/>
    </row>
    <row r="929" spans="1:49" ht="15.75" customHeight="1">
      <c r="A929" s="109"/>
      <c r="B929" s="116"/>
      <c r="C929" s="109"/>
      <c r="D929" s="117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10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11"/>
      <c r="AC929" s="111"/>
      <c r="AD929" s="111"/>
      <c r="AE929" s="111"/>
      <c r="AF929" s="111"/>
      <c r="AG929" s="111"/>
      <c r="AH929" s="111"/>
      <c r="AI929" s="111"/>
      <c r="AJ929" s="111"/>
      <c r="AK929" s="111"/>
      <c r="AL929" s="111"/>
      <c r="AM929" s="111"/>
      <c r="AN929" s="111"/>
      <c r="AO929" s="111"/>
      <c r="AP929" s="111"/>
      <c r="AQ929" s="111"/>
      <c r="AR929" s="111"/>
      <c r="AS929" s="111"/>
      <c r="AT929" s="111"/>
      <c r="AU929" s="111"/>
      <c r="AV929" s="111"/>
      <c r="AW929" s="111"/>
    </row>
    <row r="930" spans="1:49" ht="15.75" customHeight="1">
      <c r="A930" s="109"/>
      <c r="B930" s="116"/>
      <c r="C930" s="109"/>
      <c r="D930" s="117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10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11"/>
      <c r="AC930" s="111"/>
      <c r="AD930" s="111"/>
      <c r="AE930" s="111"/>
      <c r="AF930" s="111"/>
      <c r="AG930" s="111"/>
      <c r="AH930" s="111"/>
      <c r="AI930" s="111"/>
      <c r="AJ930" s="111"/>
      <c r="AK930" s="111"/>
      <c r="AL930" s="111"/>
      <c r="AM930" s="111"/>
      <c r="AN930" s="111"/>
      <c r="AO930" s="111"/>
      <c r="AP930" s="111"/>
      <c r="AQ930" s="111"/>
      <c r="AR930" s="111"/>
      <c r="AS930" s="111"/>
      <c r="AT930" s="111"/>
      <c r="AU930" s="111"/>
      <c r="AV930" s="111"/>
      <c r="AW930" s="111"/>
    </row>
    <row r="931" spans="1:49" ht="15.75" customHeight="1">
      <c r="A931" s="109"/>
      <c r="B931" s="116"/>
      <c r="C931" s="109"/>
      <c r="D931" s="117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10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11"/>
      <c r="AC931" s="111"/>
      <c r="AD931" s="111"/>
      <c r="AE931" s="111"/>
      <c r="AF931" s="111"/>
      <c r="AG931" s="111"/>
      <c r="AH931" s="111"/>
      <c r="AI931" s="111"/>
      <c r="AJ931" s="111"/>
      <c r="AK931" s="111"/>
      <c r="AL931" s="111"/>
      <c r="AM931" s="111"/>
      <c r="AN931" s="111"/>
      <c r="AO931" s="111"/>
      <c r="AP931" s="111"/>
      <c r="AQ931" s="111"/>
      <c r="AR931" s="111"/>
      <c r="AS931" s="111"/>
      <c r="AT931" s="111"/>
      <c r="AU931" s="111"/>
      <c r="AV931" s="111"/>
      <c r="AW931" s="111"/>
    </row>
    <row r="932" spans="1:49" ht="15.75" customHeight="1">
      <c r="A932" s="109"/>
      <c r="B932" s="116"/>
      <c r="C932" s="109"/>
      <c r="D932" s="117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10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11"/>
      <c r="AC932" s="111"/>
      <c r="AD932" s="111"/>
      <c r="AE932" s="111"/>
      <c r="AF932" s="111"/>
      <c r="AG932" s="111"/>
      <c r="AH932" s="111"/>
      <c r="AI932" s="111"/>
      <c r="AJ932" s="111"/>
      <c r="AK932" s="111"/>
      <c r="AL932" s="111"/>
      <c r="AM932" s="111"/>
      <c r="AN932" s="111"/>
      <c r="AO932" s="111"/>
      <c r="AP932" s="111"/>
      <c r="AQ932" s="111"/>
      <c r="AR932" s="111"/>
      <c r="AS932" s="111"/>
      <c r="AT932" s="111"/>
      <c r="AU932" s="111"/>
      <c r="AV932" s="111"/>
      <c r="AW932" s="111"/>
    </row>
    <row r="933" spans="1:49" ht="15.75" customHeight="1">
      <c r="A933" s="109"/>
      <c r="B933" s="116"/>
      <c r="C933" s="109"/>
      <c r="D933" s="117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10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11"/>
      <c r="AC933" s="111"/>
      <c r="AD933" s="111"/>
      <c r="AE933" s="111"/>
      <c r="AF933" s="111"/>
      <c r="AG933" s="111"/>
      <c r="AH933" s="111"/>
      <c r="AI933" s="111"/>
      <c r="AJ933" s="111"/>
      <c r="AK933" s="111"/>
      <c r="AL933" s="111"/>
      <c r="AM933" s="111"/>
      <c r="AN933" s="111"/>
      <c r="AO933" s="111"/>
      <c r="AP933" s="111"/>
      <c r="AQ933" s="111"/>
      <c r="AR933" s="111"/>
      <c r="AS933" s="111"/>
      <c r="AT933" s="111"/>
      <c r="AU933" s="111"/>
      <c r="AV933" s="111"/>
      <c r="AW933" s="111"/>
    </row>
    <row r="934" spans="1:49" ht="15.75" customHeight="1">
      <c r="A934" s="109"/>
      <c r="B934" s="116"/>
      <c r="C934" s="109"/>
      <c r="D934" s="117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10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11"/>
      <c r="AC934" s="111"/>
      <c r="AD934" s="111"/>
      <c r="AE934" s="111"/>
      <c r="AF934" s="111"/>
      <c r="AG934" s="111"/>
      <c r="AH934" s="111"/>
      <c r="AI934" s="111"/>
      <c r="AJ934" s="111"/>
      <c r="AK934" s="111"/>
      <c r="AL934" s="111"/>
      <c r="AM934" s="111"/>
      <c r="AN934" s="111"/>
      <c r="AO934" s="111"/>
      <c r="AP934" s="111"/>
      <c r="AQ934" s="111"/>
      <c r="AR934" s="111"/>
      <c r="AS934" s="111"/>
      <c r="AT934" s="111"/>
      <c r="AU934" s="111"/>
      <c r="AV934" s="111"/>
      <c r="AW934" s="111"/>
    </row>
    <row r="935" spans="1:49" ht="15.75" customHeight="1">
      <c r="A935" s="109"/>
      <c r="B935" s="116"/>
      <c r="C935" s="109"/>
      <c r="D935" s="117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10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11"/>
      <c r="AC935" s="111"/>
      <c r="AD935" s="111"/>
      <c r="AE935" s="111"/>
      <c r="AF935" s="111"/>
      <c r="AG935" s="111"/>
      <c r="AH935" s="111"/>
      <c r="AI935" s="111"/>
      <c r="AJ935" s="111"/>
      <c r="AK935" s="111"/>
      <c r="AL935" s="111"/>
      <c r="AM935" s="111"/>
      <c r="AN935" s="111"/>
      <c r="AO935" s="111"/>
      <c r="AP935" s="111"/>
      <c r="AQ935" s="111"/>
      <c r="AR935" s="111"/>
      <c r="AS935" s="111"/>
      <c r="AT935" s="111"/>
      <c r="AU935" s="111"/>
      <c r="AV935" s="111"/>
      <c r="AW935" s="111"/>
    </row>
    <row r="936" spans="1:49" ht="15.75" customHeight="1">
      <c r="A936" s="109"/>
      <c r="B936" s="116"/>
      <c r="C936" s="109"/>
      <c r="D936" s="117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10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11"/>
      <c r="AC936" s="111"/>
      <c r="AD936" s="111"/>
      <c r="AE936" s="111"/>
      <c r="AF936" s="111"/>
      <c r="AG936" s="111"/>
      <c r="AH936" s="111"/>
      <c r="AI936" s="111"/>
      <c r="AJ936" s="111"/>
      <c r="AK936" s="111"/>
      <c r="AL936" s="111"/>
      <c r="AM936" s="111"/>
      <c r="AN936" s="111"/>
      <c r="AO936" s="111"/>
      <c r="AP936" s="111"/>
      <c r="AQ936" s="111"/>
      <c r="AR936" s="111"/>
      <c r="AS936" s="111"/>
      <c r="AT936" s="111"/>
      <c r="AU936" s="111"/>
      <c r="AV936" s="111"/>
      <c r="AW936" s="111"/>
    </row>
    <row r="937" spans="1:49" ht="15.75" customHeight="1">
      <c r="A937" s="109"/>
      <c r="B937" s="116"/>
      <c r="C937" s="109"/>
      <c r="D937" s="117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10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11"/>
      <c r="AC937" s="111"/>
      <c r="AD937" s="111"/>
      <c r="AE937" s="111"/>
      <c r="AF937" s="111"/>
      <c r="AG937" s="111"/>
      <c r="AH937" s="111"/>
      <c r="AI937" s="111"/>
      <c r="AJ937" s="111"/>
      <c r="AK937" s="111"/>
      <c r="AL937" s="111"/>
      <c r="AM937" s="111"/>
      <c r="AN937" s="111"/>
      <c r="AO937" s="111"/>
      <c r="AP937" s="111"/>
      <c r="AQ937" s="111"/>
      <c r="AR937" s="111"/>
      <c r="AS937" s="111"/>
      <c r="AT937" s="111"/>
      <c r="AU937" s="111"/>
      <c r="AV937" s="111"/>
      <c r="AW937" s="111"/>
    </row>
    <row r="938" spans="1:49" ht="15.75" customHeight="1">
      <c r="A938" s="109"/>
      <c r="B938" s="116"/>
      <c r="C938" s="109"/>
      <c r="D938" s="117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10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1"/>
      <c r="AM938" s="111"/>
      <c r="AN938" s="111"/>
      <c r="AO938" s="111"/>
      <c r="AP938" s="111"/>
      <c r="AQ938" s="111"/>
      <c r="AR938" s="111"/>
      <c r="AS938" s="111"/>
      <c r="AT938" s="111"/>
      <c r="AU938" s="111"/>
      <c r="AV938" s="111"/>
      <c r="AW938" s="111"/>
    </row>
    <row r="939" spans="1:49" ht="15.75" customHeight="1">
      <c r="A939" s="109"/>
      <c r="B939" s="116"/>
      <c r="C939" s="109"/>
      <c r="D939" s="117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10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1"/>
      <c r="AM939" s="111"/>
      <c r="AN939" s="111"/>
      <c r="AO939" s="111"/>
      <c r="AP939" s="111"/>
      <c r="AQ939" s="111"/>
      <c r="AR939" s="111"/>
      <c r="AS939" s="111"/>
      <c r="AT939" s="111"/>
      <c r="AU939" s="111"/>
      <c r="AV939" s="111"/>
      <c r="AW939" s="111"/>
    </row>
    <row r="940" spans="1:49" ht="15.75" customHeight="1">
      <c r="A940" s="109"/>
      <c r="B940" s="116"/>
      <c r="C940" s="109"/>
      <c r="D940" s="117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10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1"/>
      <c r="AM940" s="111"/>
      <c r="AN940" s="111"/>
      <c r="AO940" s="111"/>
      <c r="AP940" s="111"/>
      <c r="AQ940" s="111"/>
      <c r="AR940" s="111"/>
      <c r="AS940" s="111"/>
      <c r="AT940" s="111"/>
      <c r="AU940" s="111"/>
      <c r="AV940" s="111"/>
      <c r="AW940" s="111"/>
    </row>
    <row r="941" spans="1:49" ht="15.75" customHeight="1">
      <c r="A941" s="109"/>
      <c r="B941" s="116"/>
      <c r="C941" s="109"/>
      <c r="D941" s="117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10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11"/>
      <c r="AC941" s="111"/>
      <c r="AD941" s="111"/>
      <c r="AE941" s="111"/>
      <c r="AF941" s="111"/>
      <c r="AG941" s="111"/>
      <c r="AH941" s="111"/>
      <c r="AI941" s="111"/>
      <c r="AJ941" s="111"/>
      <c r="AK941" s="111"/>
      <c r="AL941" s="111"/>
      <c r="AM941" s="111"/>
      <c r="AN941" s="111"/>
      <c r="AO941" s="111"/>
      <c r="AP941" s="111"/>
      <c r="AQ941" s="111"/>
      <c r="AR941" s="111"/>
      <c r="AS941" s="111"/>
      <c r="AT941" s="111"/>
      <c r="AU941" s="111"/>
      <c r="AV941" s="111"/>
      <c r="AW941" s="111"/>
    </row>
    <row r="942" spans="1:49" ht="15.75" customHeight="1">
      <c r="A942" s="109"/>
      <c r="B942" s="116"/>
      <c r="C942" s="109"/>
      <c r="D942" s="117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10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11"/>
      <c r="AC942" s="111"/>
      <c r="AD942" s="111"/>
      <c r="AE942" s="111"/>
      <c r="AF942" s="111"/>
      <c r="AG942" s="111"/>
      <c r="AH942" s="111"/>
      <c r="AI942" s="111"/>
      <c r="AJ942" s="111"/>
      <c r="AK942" s="111"/>
      <c r="AL942" s="111"/>
      <c r="AM942" s="111"/>
      <c r="AN942" s="111"/>
      <c r="AO942" s="111"/>
      <c r="AP942" s="111"/>
      <c r="AQ942" s="111"/>
      <c r="AR942" s="111"/>
      <c r="AS942" s="111"/>
      <c r="AT942" s="111"/>
      <c r="AU942" s="111"/>
      <c r="AV942" s="111"/>
      <c r="AW942" s="111"/>
    </row>
    <row r="943" spans="1:49" ht="15.75" customHeight="1">
      <c r="A943" s="109"/>
      <c r="B943" s="116"/>
      <c r="C943" s="109"/>
      <c r="D943" s="117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10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1"/>
      <c r="AM943" s="111"/>
      <c r="AN943" s="111"/>
      <c r="AO943" s="111"/>
      <c r="AP943" s="111"/>
      <c r="AQ943" s="111"/>
      <c r="AR943" s="111"/>
      <c r="AS943" s="111"/>
      <c r="AT943" s="111"/>
      <c r="AU943" s="111"/>
      <c r="AV943" s="111"/>
      <c r="AW943" s="111"/>
    </row>
    <row r="944" spans="1:49" ht="15.75" customHeight="1">
      <c r="A944" s="109"/>
      <c r="B944" s="116"/>
      <c r="C944" s="109"/>
      <c r="D944" s="117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10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11"/>
      <c r="AC944" s="111"/>
      <c r="AD944" s="111"/>
      <c r="AE944" s="111"/>
      <c r="AF944" s="111"/>
      <c r="AG944" s="111"/>
      <c r="AH944" s="111"/>
      <c r="AI944" s="111"/>
      <c r="AJ944" s="111"/>
      <c r="AK944" s="111"/>
      <c r="AL944" s="111"/>
      <c r="AM944" s="111"/>
      <c r="AN944" s="111"/>
      <c r="AO944" s="111"/>
      <c r="AP944" s="111"/>
      <c r="AQ944" s="111"/>
      <c r="AR944" s="111"/>
      <c r="AS944" s="111"/>
      <c r="AT944" s="111"/>
      <c r="AU944" s="111"/>
      <c r="AV944" s="111"/>
      <c r="AW944" s="111"/>
    </row>
    <row r="945" spans="1:49" ht="15.75" customHeight="1">
      <c r="A945" s="109"/>
      <c r="B945" s="116"/>
      <c r="C945" s="109"/>
      <c r="D945" s="117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10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11"/>
      <c r="AC945" s="111"/>
      <c r="AD945" s="111"/>
      <c r="AE945" s="111"/>
      <c r="AF945" s="111"/>
      <c r="AG945" s="111"/>
      <c r="AH945" s="111"/>
      <c r="AI945" s="111"/>
      <c r="AJ945" s="111"/>
      <c r="AK945" s="111"/>
      <c r="AL945" s="111"/>
      <c r="AM945" s="111"/>
      <c r="AN945" s="111"/>
      <c r="AO945" s="111"/>
      <c r="AP945" s="111"/>
      <c r="AQ945" s="111"/>
      <c r="AR945" s="111"/>
      <c r="AS945" s="111"/>
      <c r="AT945" s="111"/>
      <c r="AU945" s="111"/>
      <c r="AV945" s="111"/>
      <c r="AW945" s="111"/>
    </row>
    <row r="946" spans="1:49" ht="15.75" customHeight="1">
      <c r="A946" s="109"/>
      <c r="B946" s="116"/>
      <c r="C946" s="109"/>
      <c r="D946" s="117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10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11"/>
      <c r="AC946" s="111"/>
      <c r="AD946" s="111"/>
      <c r="AE946" s="111"/>
      <c r="AF946" s="111"/>
      <c r="AG946" s="111"/>
      <c r="AH946" s="111"/>
      <c r="AI946" s="111"/>
      <c r="AJ946" s="111"/>
      <c r="AK946" s="111"/>
      <c r="AL946" s="111"/>
      <c r="AM946" s="111"/>
      <c r="AN946" s="111"/>
      <c r="AO946" s="111"/>
      <c r="AP946" s="111"/>
      <c r="AQ946" s="111"/>
      <c r="AR946" s="111"/>
      <c r="AS946" s="111"/>
      <c r="AT946" s="111"/>
      <c r="AU946" s="111"/>
      <c r="AV946" s="111"/>
      <c r="AW946" s="111"/>
    </row>
    <row r="947" spans="1:49" ht="15.75" customHeight="1">
      <c r="A947" s="109"/>
      <c r="B947" s="116"/>
      <c r="C947" s="109"/>
      <c r="D947" s="117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10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11"/>
      <c r="AC947" s="111"/>
      <c r="AD947" s="111"/>
      <c r="AE947" s="111"/>
      <c r="AF947" s="111"/>
      <c r="AG947" s="111"/>
      <c r="AH947" s="111"/>
      <c r="AI947" s="111"/>
      <c r="AJ947" s="111"/>
      <c r="AK947" s="111"/>
      <c r="AL947" s="111"/>
      <c r="AM947" s="111"/>
      <c r="AN947" s="111"/>
      <c r="AO947" s="111"/>
      <c r="AP947" s="111"/>
      <c r="AQ947" s="111"/>
      <c r="AR947" s="111"/>
      <c r="AS947" s="111"/>
      <c r="AT947" s="111"/>
      <c r="AU947" s="111"/>
      <c r="AV947" s="111"/>
      <c r="AW947" s="111"/>
    </row>
    <row r="948" spans="1:49" ht="15.75" customHeight="1">
      <c r="A948" s="109"/>
      <c r="B948" s="116"/>
      <c r="C948" s="109"/>
      <c r="D948" s="117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10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11"/>
      <c r="AC948" s="111"/>
      <c r="AD948" s="111"/>
      <c r="AE948" s="111"/>
      <c r="AF948" s="111"/>
      <c r="AG948" s="111"/>
      <c r="AH948" s="111"/>
      <c r="AI948" s="111"/>
      <c r="AJ948" s="111"/>
      <c r="AK948" s="111"/>
      <c r="AL948" s="111"/>
      <c r="AM948" s="111"/>
      <c r="AN948" s="111"/>
      <c r="AO948" s="111"/>
      <c r="AP948" s="111"/>
      <c r="AQ948" s="111"/>
      <c r="AR948" s="111"/>
      <c r="AS948" s="111"/>
      <c r="AT948" s="111"/>
      <c r="AU948" s="111"/>
      <c r="AV948" s="111"/>
      <c r="AW948" s="111"/>
    </row>
    <row r="949" spans="1:49" ht="15.75" customHeight="1">
      <c r="A949" s="109"/>
      <c r="B949" s="116"/>
      <c r="C949" s="109"/>
      <c r="D949" s="117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10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11"/>
      <c r="AC949" s="111"/>
      <c r="AD949" s="111"/>
      <c r="AE949" s="111"/>
      <c r="AF949" s="111"/>
      <c r="AG949" s="111"/>
      <c r="AH949" s="111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</row>
    <row r="950" spans="1:49" ht="15.75" customHeight="1">
      <c r="A950" s="109"/>
      <c r="B950" s="116"/>
      <c r="C950" s="109"/>
      <c r="D950" s="117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10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11"/>
      <c r="AC950" s="111"/>
      <c r="AD950" s="111"/>
      <c r="AE950" s="111"/>
      <c r="AF950" s="111"/>
      <c r="AG950" s="111"/>
      <c r="AH950" s="111"/>
      <c r="AI950" s="111"/>
      <c r="AJ950" s="111"/>
      <c r="AK950" s="111"/>
      <c r="AL950" s="111"/>
      <c r="AM950" s="111"/>
      <c r="AN950" s="111"/>
      <c r="AO950" s="111"/>
      <c r="AP950" s="111"/>
      <c r="AQ950" s="111"/>
      <c r="AR950" s="111"/>
      <c r="AS950" s="111"/>
      <c r="AT950" s="111"/>
      <c r="AU950" s="111"/>
      <c r="AV950" s="111"/>
      <c r="AW950" s="111"/>
    </row>
    <row r="951" spans="1:49" ht="15.75" customHeight="1">
      <c r="A951" s="109"/>
      <c r="B951" s="116"/>
      <c r="C951" s="109"/>
      <c r="D951" s="117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10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11"/>
      <c r="AC951" s="111"/>
      <c r="AD951" s="111"/>
      <c r="AE951" s="111"/>
      <c r="AF951" s="111"/>
      <c r="AG951" s="111"/>
      <c r="AH951" s="111"/>
      <c r="AI951" s="111"/>
      <c r="AJ951" s="111"/>
      <c r="AK951" s="111"/>
      <c r="AL951" s="111"/>
      <c r="AM951" s="111"/>
      <c r="AN951" s="111"/>
      <c r="AO951" s="111"/>
      <c r="AP951" s="111"/>
      <c r="AQ951" s="111"/>
      <c r="AR951" s="111"/>
      <c r="AS951" s="111"/>
      <c r="AT951" s="111"/>
      <c r="AU951" s="111"/>
      <c r="AV951" s="111"/>
      <c r="AW951" s="111"/>
    </row>
    <row r="952" spans="1:49" ht="15.75" customHeight="1">
      <c r="A952" s="109"/>
      <c r="B952" s="116"/>
      <c r="C952" s="109"/>
      <c r="D952" s="117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10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11"/>
      <c r="AC952" s="111"/>
      <c r="AD952" s="111"/>
      <c r="AE952" s="111"/>
      <c r="AF952" s="111"/>
      <c r="AG952" s="111"/>
      <c r="AH952" s="111"/>
      <c r="AI952" s="111"/>
      <c r="AJ952" s="111"/>
      <c r="AK952" s="111"/>
      <c r="AL952" s="111"/>
      <c r="AM952" s="111"/>
      <c r="AN952" s="111"/>
      <c r="AO952" s="111"/>
      <c r="AP952" s="111"/>
      <c r="AQ952" s="111"/>
      <c r="AR952" s="111"/>
      <c r="AS952" s="111"/>
      <c r="AT952" s="111"/>
      <c r="AU952" s="111"/>
      <c r="AV952" s="111"/>
      <c r="AW952" s="111"/>
    </row>
    <row r="953" spans="1:49" ht="15.75" customHeight="1">
      <c r="A953" s="109"/>
      <c r="B953" s="116"/>
      <c r="C953" s="109"/>
      <c r="D953" s="117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10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1"/>
      <c r="AM953" s="111"/>
      <c r="AN953" s="111"/>
      <c r="AO953" s="111"/>
      <c r="AP953" s="111"/>
      <c r="AQ953" s="111"/>
      <c r="AR953" s="111"/>
      <c r="AS953" s="111"/>
      <c r="AT953" s="111"/>
      <c r="AU953" s="111"/>
      <c r="AV953" s="111"/>
      <c r="AW953" s="111"/>
    </row>
    <row r="954" spans="1:49" ht="15.75" customHeight="1">
      <c r="A954" s="109"/>
      <c r="B954" s="116"/>
      <c r="C954" s="109"/>
      <c r="D954" s="117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10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11"/>
      <c r="AC954" s="111"/>
      <c r="AD954" s="111"/>
      <c r="AE954" s="111"/>
      <c r="AF954" s="111"/>
      <c r="AG954" s="111"/>
      <c r="AH954" s="111"/>
      <c r="AI954" s="111"/>
      <c r="AJ954" s="111"/>
      <c r="AK954" s="111"/>
      <c r="AL954" s="111"/>
      <c r="AM954" s="111"/>
      <c r="AN954" s="111"/>
      <c r="AO954" s="111"/>
      <c r="AP954" s="111"/>
      <c r="AQ954" s="111"/>
      <c r="AR954" s="111"/>
      <c r="AS954" s="111"/>
      <c r="AT954" s="111"/>
      <c r="AU954" s="111"/>
      <c r="AV954" s="111"/>
      <c r="AW954" s="111"/>
    </row>
    <row r="955" spans="1:49" ht="15.75" customHeight="1">
      <c r="A955" s="109"/>
      <c r="B955" s="116"/>
      <c r="C955" s="109"/>
      <c r="D955" s="117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10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1"/>
      <c r="AM955" s="111"/>
      <c r="AN955" s="111"/>
      <c r="AO955" s="111"/>
      <c r="AP955" s="111"/>
      <c r="AQ955" s="111"/>
      <c r="AR955" s="111"/>
      <c r="AS955" s="111"/>
      <c r="AT955" s="111"/>
      <c r="AU955" s="111"/>
      <c r="AV955" s="111"/>
      <c r="AW955" s="111"/>
    </row>
    <row r="956" spans="1:49" ht="15.75" customHeight="1">
      <c r="A956" s="109"/>
      <c r="B956" s="116"/>
      <c r="C956" s="109"/>
      <c r="D956" s="117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10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11"/>
      <c r="AC956" s="111"/>
      <c r="AD956" s="111"/>
      <c r="AE956" s="111"/>
      <c r="AF956" s="111"/>
      <c r="AG956" s="111"/>
      <c r="AH956" s="111"/>
      <c r="AI956" s="111"/>
      <c r="AJ956" s="111"/>
      <c r="AK956" s="111"/>
      <c r="AL956" s="111"/>
      <c r="AM956" s="111"/>
      <c r="AN956" s="111"/>
      <c r="AO956" s="111"/>
      <c r="AP956" s="111"/>
      <c r="AQ956" s="111"/>
      <c r="AR956" s="111"/>
      <c r="AS956" s="111"/>
      <c r="AT956" s="111"/>
      <c r="AU956" s="111"/>
      <c r="AV956" s="111"/>
      <c r="AW956" s="111"/>
    </row>
    <row r="957" spans="1:49" ht="15.75" customHeight="1">
      <c r="A957" s="109"/>
      <c r="B957" s="116"/>
      <c r="C957" s="109"/>
      <c r="D957" s="117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10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1"/>
      <c r="AM957" s="111"/>
      <c r="AN957" s="111"/>
      <c r="AO957" s="111"/>
      <c r="AP957" s="111"/>
      <c r="AQ957" s="111"/>
      <c r="AR957" s="111"/>
      <c r="AS957" s="111"/>
      <c r="AT957" s="111"/>
      <c r="AU957" s="111"/>
      <c r="AV957" s="111"/>
      <c r="AW957" s="111"/>
    </row>
    <row r="958" spans="1:49" ht="15.75" customHeight="1">
      <c r="A958" s="109"/>
      <c r="B958" s="116"/>
      <c r="C958" s="109"/>
      <c r="D958" s="117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10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1"/>
      <c r="AM958" s="111"/>
      <c r="AN958" s="111"/>
      <c r="AO958" s="111"/>
      <c r="AP958" s="111"/>
      <c r="AQ958" s="111"/>
      <c r="AR958" s="111"/>
      <c r="AS958" s="111"/>
      <c r="AT958" s="111"/>
      <c r="AU958" s="111"/>
      <c r="AV958" s="111"/>
      <c r="AW958" s="111"/>
    </row>
    <row r="959" spans="1:49" ht="15.75" customHeight="1">
      <c r="A959" s="109"/>
      <c r="B959" s="116"/>
      <c r="C959" s="109"/>
      <c r="D959" s="117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10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1"/>
      <c r="AM959" s="111"/>
      <c r="AN959" s="111"/>
      <c r="AO959" s="111"/>
      <c r="AP959" s="111"/>
      <c r="AQ959" s="111"/>
      <c r="AR959" s="111"/>
      <c r="AS959" s="111"/>
      <c r="AT959" s="111"/>
      <c r="AU959" s="111"/>
      <c r="AV959" s="111"/>
      <c r="AW959" s="111"/>
    </row>
    <row r="960" spans="1:49" ht="15.75" customHeight="1">
      <c r="A960" s="109"/>
      <c r="B960" s="116"/>
      <c r="C960" s="109"/>
      <c r="D960" s="117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10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1"/>
      <c r="AM960" s="111"/>
      <c r="AN960" s="111"/>
      <c r="AO960" s="111"/>
      <c r="AP960" s="111"/>
      <c r="AQ960" s="111"/>
      <c r="AR960" s="111"/>
      <c r="AS960" s="111"/>
      <c r="AT960" s="111"/>
      <c r="AU960" s="111"/>
      <c r="AV960" s="111"/>
      <c r="AW960" s="111"/>
    </row>
    <row r="961" spans="1:49" ht="15.75" customHeight="1">
      <c r="A961" s="109"/>
      <c r="B961" s="116"/>
      <c r="C961" s="109"/>
      <c r="D961" s="117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10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11"/>
      <c r="AC961" s="111"/>
      <c r="AD961" s="111"/>
      <c r="AE961" s="111"/>
      <c r="AF961" s="111"/>
      <c r="AG961" s="111"/>
      <c r="AH961" s="111"/>
      <c r="AI961" s="111"/>
      <c r="AJ961" s="111"/>
      <c r="AK961" s="111"/>
      <c r="AL961" s="111"/>
      <c r="AM961" s="111"/>
      <c r="AN961" s="111"/>
      <c r="AO961" s="111"/>
      <c r="AP961" s="111"/>
      <c r="AQ961" s="111"/>
      <c r="AR961" s="111"/>
      <c r="AS961" s="111"/>
      <c r="AT961" s="111"/>
      <c r="AU961" s="111"/>
      <c r="AV961" s="111"/>
      <c r="AW961" s="111"/>
    </row>
    <row r="962" spans="1:49" ht="15.75" customHeight="1">
      <c r="A962" s="109"/>
      <c r="B962" s="116"/>
      <c r="C962" s="109"/>
      <c r="D962" s="117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10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1"/>
      <c r="AM962" s="111"/>
      <c r="AN962" s="111"/>
      <c r="AO962" s="111"/>
      <c r="AP962" s="111"/>
      <c r="AQ962" s="111"/>
      <c r="AR962" s="111"/>
      <c r="AS962" s="111"/>
      <c r="AT962" s="111"/>
      <c r="AU962" s="111"/>
      <c r="AV962" s="111"/>
      <c r="AW962" s="111"/>
    </row>
    <row r="963" spans="1:49" ht="15.75" customHeight="1">
      <c r="A963" s="109"/>
      <c r="B963" s="116"/>
      <c r="C963" s="109"/>
      <c r="D963" s="117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10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1"/>
      <c r="AM963" s="111"/>
      <c r="AN963" s="111"/>
      <c r="AO963" s="111"/>
      <c r="AP963" s="111"/>
      <c r="AQ963" s="111"/>
      <c r="AR963" s="111"/>
      <c r="AS963" s="111"/>
      <c r="AT963" s="111"/>
      <c r="AU963" s="111"/>
      <c r="AV963" s="111"/>
      <c r="AW963" s="111"/>
    </row>
    <row r="964" spans="1:49" ht="15.75" customHeight="1">
      <c r="A964" s="109"/>
      <c r="B964" s="116"/>
      <c r="C964" s="109"/>
      <c r="D964" s="117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10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1"/>
      <c r="AM964" s="111"/>
      <c r="AN964" s="111"/>
      <c r="AO964" s="111"/>
      <c r="AP964" s="111"/>
      <c r="AQ964" s="111"/>
      <c r="AR964" s="111"/>
      <c r="AS964" s="111"/>
      <c r="AT964" s="111"/>
      <c r="AU964" s="111"/>
      <c r="AV964" s="111"/>
      <c r="AW964" s="111"/>
    </row>
    <row r="965" spans="1:49" ht="15.75" customHeight="1">
      <c r="A965" s="109"/>
      <c r="B965" s="116"/>
      <c r="C965" s="109"/>
      <c r="D965" s="117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10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1"/>
      <c r="AM965" s="111"/>
      <c r="AN965" s="111"/>
      <c r="AO965" s="111"/>
      <c r="AP965" s="111"/>
      <c r="AQ965" s="111"/>
      <c r="AR965" s="111"/>
      <c r="AS965" s="111"/>
      <c r="AT965" s="111"/>
      <c r="AU965" s="111"/>
      <c r="AV965" s="111"/>
      <c r="AW965" s="111"/>
    </row>
    <row r="966" spans="1:49" ht="15.75" customHeight="1">
      <c r="A966" s="109"/>
      <c r="B966" s="116"/>
      <c r="C966" s="109"/>
      <c r="D966" s="117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10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1"/>
      <c r="AV966" s="111"/>
      <c r="AW966" s="111"/>
    </row>
    <row r="967" spans="1:49" ht="15.75" customHeight="1">
      <c r="A967" s="109"/>
      <c r="B967" s="116"/>
      <c r="C967" s="109"/>
      <c r="D967" s="117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10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1"/>
      <c r="AM967" s="111"/>
      <c r="AN967" s="111"/>
      <c r="AO967" s="111"/>
      <c r="AP967" s="111"/>
      <c r="AQ967" s="111"/>
      <c r="AR967" s="111"/>
      <c r="AS967" s="111"/>
      <c r="AT967" s="111"/>
      <c r="AU967" s="111"/>
      <c r="AV967" s="111"/>
      <c r="AW967" s="111"/>
    </row>
    <row r="968" spans="1:49" ht="15.75" customHeight="1">
      <c r="A968" s="109"/>
      <c r="B968" s="116"/>
      <c r="C968" s="109"/>
      <c r="D968" s="117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10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11"/>
      <c r="AC968" s="111"/>
      <c r="AD968" s="111"/>
      <c r="AE968" s="111"/>
      <c r="AF968" s="111"/>
      <c r="AG968" s="111"/>
      <c r="AH968" s="111"/>
      <c r="AI968" s="111"/>
      <c r="AJ968" s="111"/>
      <c r="AK968" s="111"/>
      <c r="AL968" s="111"/>
      <c r="AM968" s="111"/>
      <c r="AN968" s="111"/>
      <c r="AO968" s="111"/>
      <c r="AP968" s="111"/>
      <c r="AQ968" s="111"/>
      <c r="AR968" s="111"/>
      <c r="AS968" s="111"/>
      <c r="AT968" s="111"/>
      <c r="AU968" s="111"/>
      <c r="AV968" s="111"/>
      <c r="AW968" s="111"/>
    </row>
    <row r="969" spans="1:49" ht="15.75" customHeight="1">
      <c r="A969" s="109"/>
      <c r="B969" s="116"/>
      <c r="C969" s="109"/>
      <c r="D969" s="117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10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11"/>
      <c r="AC969" s="111"/>
      <c r="AD969" s="111"/>
      <c r="AE969" s="111"/>
      <c r="AF969" s="111"/>
      <c r="AG969" s="111"/>
      <c r="AH969" s="111"/>
      <c r="AI969" s="111"/>
      <c r="AJ969" s="111"/>
      <c r="AK969" s="111"/>
      <c r="AL969" s="111"/>
      <c r="AM969" s="111"/>
      <c r="AN969" s="111"/>
      <c r="AO969" s="111"/>
      <c r="AP969" s="111"/>
      <c r="AQ969" s="111"/>
      <c r="AR969" s="111"/>
      <c r="AS969" s="111"/>
      <c r="AT969" s="111"/>
      <c r="AU969" s="111"/>
      <c r="AV969" s="111"/>
      <c r="AW969" s="111"/>
    </row>
    <row r="970" spans="1:49" ht="15.75" customHeight="1">
      <c r="A970" s="109"/>
      <c r="B970" s="116"/>
      <c r="C970" s="109"/>
      <c r="D970" s="117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10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11"/>
      <c r="AC970" s="111"/>
      <c r="AD970" s="111"/>
      <c r="AE970" s="111"/>
      <c r="AF970" s="111"/>
      <c r="AG970" s="111"/>
      <c r="AH970" s="111"/>
      <c r="AI970" s="111"/>
      <c r="AJ970" s="111"/>
      <c r="AK970" s="111"/>
      <c r="AL970" s="111"/>
      <c r="AM970" s="111"/>
      <c r="AN970" s="111"/>
      <c r="AO970" s="111"/>
      <c r="AP970" s="111"/>
      <c r="AQ970" s="111"/>
      <c r="AR970" s="111"/>
      <c r="AS970" s="111"/>
      <c r="AT970" s="111"/>
      <c r="AU970" s="111"/>
      <c r="AV970" s="111"/>
      <c r="AW970" s="111"/>
    </row>
    <row r="971" spans="1:49" ht="15.75" customHeight="1">
      <c r="A971" s="109"/>
      <c r="B971" s="116"/>
      <c r="C971" s="109"/>
      <c r="D971" s="117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10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11"/>
      <c r="AC971" s="111"/>
      <c r="AD971" s="111"/>
      <c r="AE971" s="111"/>
      <c r="AF971" s="111"/>
      <c r="AG971" s="111"/>
      <c r="AH971" s="111"/>
      <c r="AI971" s="111"/>
      <c r="AJ971" s="111"/>
      <c r="AK971" s="111"/>
      <c r="AL971" s="111"/>
      <c r="AM971" s="111"/>
      <c r="AN971" s="111"/>
      <c r="AO971" s="111"/>
      <c r="AP971" s="111"/>
      <c r="AQ971" s="111"/>
      <c r="AR971" s="111"/>
      <c r="AS971" s="111"/>
      <c r="AT971" s="111"/>
      <c r="AU971" s="111"/>
      <c r="AV971" s="111"/>
      <c r="AW971" s="111"/>
    </row>
    <row r="972" spans="1:49" ht="15.75" customHeight="1">
      <c r="A972" s="109"/>
      <c r="B972" s="116"/>
      <c r="C972" s="109"/>
      <c r="D972" s="117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10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11"/>
      <c r="AC972" s="111"/>
      <c r="AD972" s="111"/>
      <c r="AE972" s="111"/>
      <c r="AF972" s="111"/>
      <c r="AG972" s="111"/>
      <c r="AH972" s="111"/>
      <c r="AI972" s="111"/>
      <c r="AJ972" s="111"/>
      <c r="AK972" s="111"/>
      <c r="AL972" s="111"/>
      <c r="AM972" s="111"/>
      <c r="AN972" s="111"/>
      <c r="AO972" s="111"/>
      <c r="AP972" s="111"/>
      <c r="AQ972" s="111"/>
      <c r="AR972" s="111"/>
      <c r="AS972" s="111"/>
      <c r="AT972" s="111"/>
      <c r="AU972" s="111"/>
      <c r="AV972" s="111"/>
      <c r="AW972" s="111"/>
    </row>
    <row r="973" spans="1:49" ht="15.75" customHeight="1">
      <c r="A973" s="109"/>
      <c r="B973" s="116"/>
      <c r="C973" s="109"/>
      <c r="D973" s="117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10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1"/>
      <c r="AM973" s="111"/>
      <c r="AN973" s="111"/>
      <c r="AO973" s="111"/>
      <c r="AP973" s="111"/>
      <c r="AQ973" s="111"/>
      <c r="AR973" s="111"/>
      <c r="AS973" s="111"/>
      <c r="AT973" s="111"/>
      <c r="AU973" s="111"/>
      <c r="AV973" s="111"/>
      <c r="AW973" s="111"/>
    </row>
    <row r="974" spans="1:49" ht="15.75" customHeight="1">
      <c r="A974" s="109"/>
      <c r="B974" s="116"/>
      <c r="C974" s="109"/>
      <c r="D974" s="117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10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1"/>
      <c r="AM974" s="111"/>
      <c r="AN974" s="111"/>
      <c r="AO974" s="111"/>
      <c r="AP974" s="111"/>
      <c r="AQ974" s="111"/>
      <c r="AR974" s="111"/>
      <c r="AS974" s="111"/>
      <c r="AT974" s="111"/>
      <c r="AU974" s="111"/>
      <c r="AV974" s="111"/>
      <c r="AW974" s="111"/>
    </row>
    <row r="975" spans="1:49" ht="15.75" customHeight="1">
      <c r="A975" s="109"/>
      <c r="B975" s="116"/>
      <c r="C975" s="109"/>
      <c r="D975" s="117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10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1"/>
      <c r="AM975" s="111"/>
      <c r="AN975" s="111"/>
      <c r="AO975" s="111"/>
      <c r="AP975" s="111"/>
      <c r="AQ975" s="111"/>
      <c r="AR975" s="111"/>
      <c r="AS975" s="111"/>
      <c r="AT975" s="111"/>
      <c r="AU975" s="111"/>
      <c r="AV975" s="111"/>
      <c r="AW975" s="111"/>
    </row>
    <row r="976" spans="1:49" ht="15.75" customHeight="1">
      <c r="A976" s="109"/>
      <c r="B976" s="116"/>
      <c r="C976" s="109"/>
      <c r="D976" s="117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10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1"/>
      <c r="AM976" s="111"/>
      <c r="AN976" s="111"/>
      <c r="AO976" s="111"/>
      <c r="AP976" s="111"/>
      <c r="AQ976" s="111"/>
      <c r="AR976" s="111"/>
      <c r="AS976" s="111"/>
      <c r="AT976" s="111"/>
      <c r="AU976" s="111"/>
      <c r="AV976" s="111"/>
      <c r="AW976" s="111"/>
    </row>
    <row r="977" spans="1:49" ht="15.75" customHeight="1">
      <c r="A977" s="109"/>
      <c r="B977" s="116"/>
      <c r="C977" s="109"/>
      <c r="D977" s="117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10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1"/>
      <c r="AM977" s="111"/>
      <c r="AN977" s="111"/>
      <c r="AO977" s="111"/>
      <c r="AP977" s="111"/>
      <c r="AQ977" s="111"/>
      <c r="AR977" s="111"/>
      <c r="AS977" s="111"/>
      <c r="AT977" s="111"/>
      <c r="AU977" s="111"/>
      <c r="AV977" s="111"/>
      <c r="AW977" s="111"/>
    </row>
    <row r="978" spans="1:49" ht="15.75" customHeight="1">
      <c r="A978" s="109"/>
      <c r="B978" s="116"/>
      <c r="C978" s="109"/>
      <c r="D978" s="117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10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1"/>
      <c r="AM978" s="111"/>
      <c r="AN978" s="111"/>
      <c r="AO978" s="111"/>
      <c r="AP978" s="111"/>
      <c r="AQ978" s="111"/>
      <c r="AR978" s="111"/>
      <c r="AS978" s="111"/>
      <c r="AT978" s="111"/>
      <c r="AU978" s="111"/>
      <c r="AV978" s="111"/>
      <c r="AW978" s="111"/>
    </row>
    <row r="979" spans="1:49" ht="15.75" customHeight="1">
      <c r="A979" s="109"/>
      <c r="B979" s="116"/>
      <c r="C979" s="109"/>
      <c r="D979" s="117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10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1"/>
      <c r="AM979" s="111"/>
      <c r="AN979" s="111"/>
      <c r="AO979" s="111"/>
      <c r="AP979" s="111"/>
      <c r="AQ979" s="111"/>
      <c r="AR979" s="111"/>
      <c r="AS979" s="111"/>
      <c r="AT979" s="111"/>
      <c r="AU979" s="111"/>
      <c r="AV979" s="111"/>
      <c r="AW979" s="111"/>
    </row>
    <row r="980" spans="1:49" ht="15.75" customHeight="1">
      <c r="A980" s="109"/>
      <c r="B980" s="116"/>
      <c r="C980" s="109"/>
      <c r="D980" s="117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10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1"/>
      <c r="AM980" s="111"/>
      <c r="AN980" s="111"/>
      <c r="AO980" s="111"/>
      <c r="AP980" s="111"/>
      <c r="AQ980" s="111"/>
      <c r="AR980" s="111"/>
      <c r="AS980" s="111"/>
      <c r="AT980" s="111"/>
      <c r="AU980" s="111"/>
      <c r="AV980" s="111"/>
      <c r="AW980" s="111"/>
    </row>
    <row r="981" spans="1:49" ht="15.75" customHeight="1">
      <c r="A981" s="109"/>
      <c r="B981" s="116"/>
      <c r="C981" s="109"/>
      <c r="D981" s="117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10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11"/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1"/>
      <c r="AM981" s="111"/>
      <c r="AN981" s="111"/>
      <c r="AO981" s="111"/>
      <c r="AP981" s="111"/>
      <c r="AQ981" s="111"/>
      <c r="AR981" s="111"/>
      <c r="AS981" s="111"/>
      <c r="AT981" s="111"/>
      <c r="AU981" s="111"/>
      <c r="AV981" s="111"/>
      <c r="AW981" s="111"/>
    </row>
    <row r="982" spans="1:49" ht="15.75" customHeight="1">
      <c r="A982" s="109"/>
      <c r="B982" s="116"/>
      <c r="C982" s="109"/>
      <c r="D982" s="117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10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1"/>
      <c r="AM982" s="111"/>
      <c r="AN982" s="111"/>
      <c r="AO982" s="111"/>
      <c r="AP982" s="111"/>
      <c r="AQ982" s="111"/>
      <c r="AR982" s="111"/>
      <c r="AS982" s="111"/>
      <c r="AT982" s="111"/>
      <c r="AU982" s="111"/>
      <c r="AV982" s="111"/>
      <c r="AW982" s="111"/>
    </row>
    <row r="983" spans="1:49" ht="15.75" customHeight="1">
      <c r="A983" s="109"/>
      <c r="B983" s="116"/>
      <c r="C983" s="109"/>
      <c r="D983" s="117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10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1"/>
      <c r="AM983" s="111"/>
      <c r="AN983" s="111"/>
      <c r="AO983" s="111"/>
      <c r="AP983" s="111"/>
      <c r="AQ983" s="111"/>
      <c r="AR983" s="111"/>
      <c r="AS983" s="111"/>
      <c r="AT983" s="111"/>
      <c r="AU983" s="111"/>
      <c r="AV983" s="111"/>
      <c r="AW983" s="111"/>
    </row>
    <row r="984" spans="1:49" ht="15.75" customHeight="1">
      <c r="A984" s="109"/>
      <c r="B984" s="116"/>
      <c r="C984" s="109"/>
      <c r="D984" s="117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10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1"/>
      <c r="AM984" s="111"/>
      <c r="AN984" s="111"/>
      <c r="AO984" s="111"/>
      <c r="AP984" s="111"/>
      <c r="AQ984" s="111"/>
      <c r="AR984" s="111"/>
      <c r="AS984" s="111"/>
      <c r="AT984" s="111"/>
      <c r="AU984" s="111"/>
      <c r="AV984" s="111"/>
      <c r="AW984" s="111"/>
    </row>
    <row r="985" spans="1:49" ht="15.75" customHeight="1">
      <c r="A985" s="109"/>
      <c r="B985" s="116"/>
      <c r="C985" s="109"/>
      <c r="D985" s="117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10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111"/>
      <c r="AM985" s="111"/>
      <c r="AN985" s="111"/>
      <c r="AO985" s="111"/>
      <c r="AP985" s="111"/>
      <c r="AQ985" s="111"/>
      <c r="AR985" s="111"/>
      <c r="AS985" s="111"/>
      <c r="AT985" s="111"/>
      <c r="AU985" s="111"/>
      <c r="AV985" s="111"/>
      <c r="AW985" s="111"/>
    </row>
    <row r="986" spans="1:49" ht="15.75" customHeight="1">
      <c r="A986" s="109"/>
      <c r="B986" s="116"/>
      <c r="C986" s="109"/>
      <c r="D986" s="117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10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11"/>
      <c r="AC986" s="111"/>
      <c r="AD986" s="111"/>
      <c r="AE986" s="111"/>
      <c r="AF986" s="111"/>
      <c r="AG986" s="111"/>
      <c r="AH986" s="111"/>
      <c r="AI986" s="111"/>
      <c r="AJ986" s="111"/>
      <c r="AK986" s="111"/>
      <c r="AL986" s="111"/>
      <c r="AM986" s="111"/>
      <c r="AN986" s="111"/>
      <c r="AO986" s="111"/>
      <c r="AP986" s="111"/>
      <c r="AQ986" s="111"/>
      <c r="AR986" s="111"/>
      <c r="AS986" s="111"/>
      <c r="AT986" s="111"/>
      <c r="AU986" s="111"/>
      <c r="AV986" s="111"/>
      <c r="AW986" s="111"/>
    </row>
    <row r="987" spans="1:49" ht="15.75" customHeight="1">
      <c r="A987" s="109"/>
      <c r="B987" s="116"/>
      <c r="C987" s="109"/>
      <c r="D987" s="117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10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11"/>
      <c r="AC987" s="111"/>
      <c r="AD987" s="111"/>
      <c r="AE987" s="111"/>
      <c r="AF987" s="111"/>
      <c r="AG987" s="111"/>
      <c r="AH987" s="111"/>
      <c r="AI987" s="111"/>
      <c r="AJ987" s="111"/>
      <c r="AK987" s="111"/>
      <c r="AL987" s="111"/>
      <c r="AM987" s="111"/>
      <c r="AN987" s="111"/>
      <c r="AO987" s="111"/>
      <c r="AP987" s="111"/>
      <c r="AQ987" s="111"/>
      <c r="AR987" s="111"/>
      <c r="AS987" s="111"/>
      <c r="AT987" s="111"/>
      <c r="AU987" s="111"/>
      <c r="AV987" s="111"/>
      <c r="AW987" s="111"/>
    </row>
    <row r="988" spans="1:49" ht="15.75" customHeight="1">
      <c r="A988" s="109"/>
      <c r="B988" s="116"/>
      <c r="C988" s="109"/>
      <c r="D988" s="117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10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11"/>
      <c r="AC988" s="111"/>
      <c r="AD988" s="111"/>
      <c r="AE988" s="111"/>
      <c r="AF988" s="111"/>
      <c r="AG988" s="111"/>
      <c r="AH988" s="111"/>
      <c r="AI988" s="111"/>
      <c r="AJ988" s="111"/>
      <c r="AK988" s="111"/>
      <c r="AL988" s="111"/>
      <c r="AM988" s="111"/>
      <c r="AN988" s="111"/>
      <c r="AO988" s="111"/>
      <c r="AP988" s="111"/>
      <c r="AQ988" s="111"/>
      <c r="AR988" s="111"/>
      <c r="AS988" s="111"/>
      <c r="AT988" s="111"/>
      <c r="AU988" s="111"/>
      <c r="AV988" s="111"/>
      <c r="AW988" s="111"/>
    </row>
    <row r="989" spans="1:49" ht="15.75" customHeight="1">
      <c r="A989" s="109"/>
      <c r="B989" s="116"/>
      <c r="C989" s="109"/>
      <c r="D989" s="117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10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11"/>
      <c r="AC989" s="111"/>
      <c r="AD989" s="111"/>
      <c r="AE989" s="111"/>
      <c r="AF989" s="111"/>
      <c r="AG989" s="111"/>
      <c r="AH989" s="111"/>
      <c r="AI989" s="111"/>
      <c r="AJ989" s="111"/>
      <c r="AK989" s="111"/>
      <c r="AL989" s="111"/>
      <c r="AM989" s="111"/>
      <c r="AN989" s="111"/>
      <c r="AO989" s="111"/>
      <c r="AP989" s="111"/>
      <c r="AQ989" s="111"/>
      <c r="AR989" s="111"/>
      <c r="AS989" s="111"/>
      <c r="AT989" s="111"/>
      <c r="AU989" s="111"/>
      <c r="AV989" s="111"/>
      <c r="AW989" s="111"/>
    </row>
    <row r="990" spans="1:49" ht="15.75" customHeight="1">
      <c r="A990" s="109"/>
      <c r="B990" s="116"/>
      <c r="C990" s="109"/>
      <c r="D990" s="117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10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  <c r="AA990" s="109"/>
      <c r="AB990" s="111"/>
      <c r="AC990" s="111"/>
      <c r="AD990" s="111"/>
      <c r="AE990" s="111"/>
      <c r="AF990" s="111"/>
      <c r="AG990" s="111"/>
      <c r="AH990" s="111"/>
      <c r="AI990" s="111"/>
      <c r="AJ990" s="111"/>
      <c r="AK990" s="111"/>
      <c r="AL990" s="111"/>
      <c r="AM990" s="111"/>
      <c r="AN990" s="111"/>
      <c r="AO990" s="111"/>
      <c r="AP990" s="111"/>
      <c r="AQ990" s="111"/>
      <c r="AR990" s="111"/>
      <c r="AS990" s="111"/>
      <c r="AT990" s="111"/>
      <c r="AU990" s="111"/>
      <c r="AV990" s="111"/>
      <c r="AW990" s="111"/>
    </row>
    <row r="991" spans="1:49" ht="15.75" customHeight="1">
      <c r="A991" s="109"/>
      <c r="B991" s="116"/>
      <c r="C991" s="109"/>
      <c r="D991" s="117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10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11"/>
      <c r="AC991" s="111"/>
      <c r="AD991" s="111"/>
      <c r="AE991" s="111"/>
      <c r="AF991" s="111"/>
      <c r="AG991" s="111"/>
      <c r="AH991" s="111"/>
      <c r="AI991" s="111"/>
      <c r="AJ991" s="111"/>
      <c r="AK991" s="111"/>
      <c r="AL991" s="111"/>
      <c r="AM991" s="111"/>
      <c r="AN991" s="111"/>
      <c r="AO991" s="111"/>
      <c r="AP991" s="111"/>
      <c r="AQ991" s="111"/>
      <c r="AR991" s="111"/>
      <c r="AS991" s="111"/>
      <c r="AT991" s="111"/>
      <c r="AU991" s="111"/>
      <c r="AV991" s="111"/>
      <c r="AW991" s="111"/>
    </row>
    <row r="992" spans="1:49" ht="15.75" customHeight="1">
      <c r="A992" s="109"/>
      <c r="B992" s="116"/>
      <c r="C992" s="109"/>
      <c r="D992" s="117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10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11"/>
      <c r="AC992" s="111"/>
      <c r="AD992" s="111"/>
      <c r="AE992" s="111"/>
      <c r="AF992" s="111"/>
      <c r="AG992" s="111"/>
      <c r="AH992" s="111"/>
      <c r="AI992" s="111"/>
      <c r="AJ992" s="111"/>
      <c r="AK992" s="111"/>
      <c r="AL992" s="111"/>
      <c r="AM992" s="111"/>
      <c r="AN992" s="111"/>
      <c r="AO992" s="111"/>
      <c r="AP992" s="111"/>
      <c r="AQ992" s="111"/>
      <c r="AR992" s="111"/>
      <c r="AS992" s="111"/>
      <c r="AT992" s="111"/>
      <c r="AU992" s="111"/>
      <c r="AV992" s="111"/>
      <c r="AW992" s="111"/>
    </row>
    <row r="993" spans="1:49" ht="15.75" customHeight="1">
      <c r="A993" s="109"/>
      <c r="B993" s="116"/>
      <c r="C993" s="109"/>
      <c r="D993" s="117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10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11"/>
      <c r="AC993" s="111"/>
      <c r="AD993" s="111"/>
      <c r="AE993" s="111"/>
      <c r="AF993" s="111"/>
      <c r="AG993" s="111"/>
      <c r="AH993" s="111"/>
      <c r="AI993" s="111"/>
      <c r="AJ993" s="111"/>
      <c r="AK993" s="111"/>
      <c r="AL993" s="111"/>
      <c r="AM993" s="111"/>
      <c r="AN993" s="111"/>
      <c r="AO993" s="111"/>
      <c r="AP993" s="111"/>
      <c r="AQ993" s="111"/>
      <c r="AR993" s="111"/>
      <c r="AS993" s="111"/>
      <c r="AT993" s="111"/>
      <c r="AU993" s="111"/>
      <c r="AV993" s="111"/>
      <c r="AW993" s="111"/>
    </row>
    <row r="994" spans="1:49" ht="15.75" customHeight="1">
      <c r="A994" s="109"/>
      <c r="B994" s="116"/>
      <c r="C994" s="109"/>
      <c r="D994" s="117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10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11"/>
      <c r="AC994" s="111"/>
      <c r="AD994" s="111"/>
      <c r="AE994" s="111"/>
      <c r="AF994" s="111"/>
      <c r="AG994" s="111"/>
      <c r="AH994" s="111"/>
      <c r="AI994" s="111"/>
      <c r="AJ994" s="111"/>
      <c r="AK994" s="111"/>
      <c r="AL994" s="111"/>
      <c r="AM994" s="111"/>
      <c r="AN994" s="111"/>
      <c r="AO994" s="111"/>
      <c r="AP994" s="111"/>
      <c r="AQ994" s="111"/>
      <c r="AR994" s="111"/>
      <c r="AS994" s="111"/>
      <c r="AT994" s="111"/>
      <c r="AU994" s="111"/>
      <c r="AV994" s="111"/>
      <c r="AW994" s="111"/>
    </row>
    <row r="995" spans="1:49" ht="15.75" customHeight="1">
      <c r="A995" s="109"/>
      <c r="B995" s="116"/>
      <c r="C995" s="109"/>
      <c r="D995" s="117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10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11"/>
      <c r="AC995" s="111"/>
      <c r="AD995" s="111"/>
      <c r="AE995" s="111"/>
      <c r="AF995" s="111"/>
      <c r="AG995" s="111"/>
      <c r="AH995" s="111"/>
      <c r="AI995" s="111"/>
      <c r="AJ995" s="111"/>
      <c r="AK995" s="111"/>
      <c r="AL995" s="111"/>
      <c r="AM995" s="111"/>
      <c r="AN995" s="111"/>
      <c r="AO995" s="111"/>
      <c r="AP995" s="111"/>
      <c r="AQ995" s="111"/>
      <c r="AR995" s="111"/>
      <c r="AS995" s="111"/>
      <c r="AT995" s="111"/>
      <c r="AU995" s="111"/>
      <c r="AV995" s="111"/>
      <c r="AW995" s="111"/>
    </row>
    <row r="996" spans="1:49" ht="15.75" customHeight="1">
      <c r="A996" s="109"/>
      <c r="B996" s="116"/>
      <c r="C996" s="109"/>
      <c r="D996" s="117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10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11"/>
      <c r="AC996" s="111"/>
      <c r="AD996" s="111"/>
      <c r="AE996" s="111"/>
      <c r="AF996" s="111"/>
      <c r="AG996" s="111"/>
      <c r="AH996" s="111"/>
      <c r="AI996" s="111"/>
      <c r="AJ996" s="111"/>
      <c r="AK996" s="111"/>
      <c r="AL996" s="111"/>
      <c r="AM996" s="111"/>
      <c r="AN996" s="111"/>
      <c r="AO996" s="111"/>
      <c r="AP996" s="111"/>
      <c r="AQ996" s="111"/>
      <c r="AR996" s="111"/>
      <c r="AS996" s="111"/>
      <c r="AT996" s="111"/>
      <c r="AU996" s="111"/>
      <c r="AV996" s="111"/>
      <c r="AW996" s="111"/>
    </row>
    <row r="997" spans="1:49" ht="15.75" customHeight="1">
      <c r="A997" s="109"/>
      <c r="B997" s="116"/>
      <c r="C997" s="109"/>
      <c r="D997" s="117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10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11"/>
      <c r="AC997" s="111"/>
      <c r="AD997" s="111"/>
      <c r="AE997" s="111"/>
      <c r="AF997" s="111"/>
      <c r="AG997" s="111"/>
      <c r="AH997" s="111"/>
      <c r="AI997" s="111"/>
      <c r="AJ997" s="111"/>
      <c r="AK997" s="111"/>
      <c r="AL997" s="111"/>
      <c r="AM997" s="111"/>
      <c r="AN997" s="111"/>
      <c r="AO997" s="111"/>
      <c r="AP997" s="111"/>
      <c r="AQ997" s="111"/>
      <c r="AR997" s="111"/>
      <c r="AS997" s="111"/>
      <c r="AT997" s="111"/>
      <c r="AU997" s="111"/>
      <c r="AV997" s="111"/>
      <c r="AW997" s="111"/>
    </row>
    <row r="998" spans="1:49" ht="15.75" customHeight="1">
      <c r="A998" s="109"/>
      <c r="B998" s="116"/>
      <c r="C998" s="109"/>
      <c r="D998" s="117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10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  <c r="AA998" s="109"/>
      <c r="AB998" s="111"/>
      <c r="AC998" s="111"/>
      <c r="AD998" s="111"/>
      <c r="AE998" s="111"/>
      <c r="AF998" s="111"/>
      <c r="AG998" s="111"/>
      <c r="AH998" s="111"/>
      <c r="AI998" s="111"/>
      <c r="AJ998" s="111"/>
      <c r="AK998" s="111"/>
      <c r="AL998" s="111"/>
      <c r="AM998" s="111"/>
      <c r="AN998" s="111"/>
      <c r="AO998" s="111"/>
      <c r="AP998" s="111"/>
      <c r="AQ998" s="111"/>
      <c r="AR998" s="111"/>
      <c r="AS998" s="111"/>
      <c r="AT998" s="111"/>
      <c r="AU998" s="111"/>
      <c r="AV998" s="111"/>
      <c r="AW998" s="111"/>
    </row>
    <row r="999" spans="1:49" ht="15.75" customHeight="1">
      <c r="A999" s="109"/>
      <c r="B999" s="116"/>
      <c r="C999" s="109"/>
      <c r="D999" s="117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10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11"/>
      <c r="AC999" s="111"/>
      <c r="AD999" s="111"/>
      <c r="AE999" s="111"/>
      <c r="AF999" s="111"/>
      <c r="AG999" s="111"/>
      <c r="AH999" s="111"/>
      <c r="AI999" s="111"/>
      <c r="AJ999" s="111"/>
      <c r="AK999" s="111"/>
      <c r="AL999" s="111"/>
      <c r="AM999" s="111"/>
      <c r="AN999" s="111"/>
      <c r="AO999" s="111"/>
      <c r="AP999" s="111"/>
      <c r="AQ999" s="111"/>
      <c r="AR999" s="111"/>
      <c r="AS999" s="111"/>
      <c r="AT999" s="111"/>
      <c r="AU999" s="111"/>
      <c r="AV999" s="111"/>
      <c r="AW999" s="111"/>
    </row>
    <row r="1000" spans="1:49" ht="15.75" customHeight="1">
      <c r="A1000" s="109"/>
      <c r="B1000" s="116"/>
      <c r="C1000" s="109"/>
      <c r="D1000" s="117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10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11"/>
      <c r="AC1000" s="111"/>
      <c r="AD1000" s="111"/>
      <c r="AE1000" s="111"/>
      <c r="AF1000" s="111"/>
      <c r="AG1000" s="111"/>
      <c r="AH1000" s="111"/>
      <c r="AI1000" s="111"/>
      <c r="AJ1000" s="111"/>
      <c r="AK1000" s="111"/>
      <c r="AL1000" s="111"/>
      <c r="AM1000" s="111"/>
      <c r="AN1000" s="111"/>
      <c r="AO1000" s="111"/>
      <c r="AP1000" s="111"/>
      <c r="AQ1000" s="111"/>
      <c r="AR1000" s="111"/>
      <c r="AS1000" s="111"/>
      <c r="AT1000" s="111"/>
      <c r="AU1000" s="111"/>
      <c r="AV1000" s="111"/>
      <c r="AW1000" s="111"/>
    </row>
    <row r="1001" spans="1:49" ht="15.75" customHeight="1">
      <c r="A1001" s="109"/>
      <c r="B1001" s="116"/>
      <c r="C1001" s="109"/>
      <c r="D1001" s="117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10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  <c r="Z1001" s="109"/>
      <c r="AA1001" s="109"/>
      <c r="AB1001" s="111"/>
      <c r="AC1001" s="111"/>
      <c r="AD1001" s="111"/>
      <c r="AE1001" s="111"/>
      <c r="AF1001" s="111"/>
      <c r="AG1001" s="111"/>
      <c r="AH1001" s="111"/>
      <c r="AI1001" s="111"/>
      <c r="AJ1001" s="111"/>
      <c r="AK1001" s="111"/>
      <c r="AL1001" s="111"/>
      <c r="AM1001" s="111"/>
      <c r="AN1001" s="111"/>
      <c r="AO1001" s="111"/>
      <c r="AP1001" s="111"/>
      <c r="AQ1001" s="111"/>
      <c r="AR1001" s="111"/>
      <c r="AS1001" s="111"/>
      <c r="AT1001" s="111"/>
      <c r="AU1001" s="111"/>
      <c r="AV1001" s="111"/>
      <c r="AW1001" s="111"/>
    </row>
    <row r="1002" spans="1:49" ht="15.75" customHeight="1">
      <c r="A1002" s="109"/>
      <c r="B1002" s="116"/>
      <c r="C1002" s="109"/>
      <c r="D1002" s="117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10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  <c r="Z1002" s="109"/>
      <c r="AA1002" s="109"/>
      <c r="AB1002" s="111"/>
      <c r="AC1002" s="111"/>
      <c r="AD1002" s="111"/>
      <c r="AE1002" s="111"/>
      <c r="AF1002" s="111"/>
      <c r="AG1002" s="111"/>
      <c r="AH1002" s="111"/>
      <c r="AI1002" s="111"/>
      <c r="AJ1002" s="111"/>
      <c r="AK1002" s="111"/>
      <c r="AL1002" s="111"/>
      <c r="AM1002" s="111"/>
      <c r="AN1002" s="111"/>
      <c r="AO1002" s="111"/>
      <c r="AP1002" s="111"/>
      <c r="AQ1002" s="111"/>
      <c r="AR1002" s="111"/>
      <c r="AS1002" s="111"/>
      <c r="AT1002" s="111"/>
      <c r="AU1002" s="111"/>
      <c r="AV1002" s="111"/>
      <c r="AW1002" s="111"/>
    </row>
    <row r="1003" spans="1:49" ht="15.75" customHeight="1">
      <c r="A1003" s="109"/>
      <c r="B1003" s="116"/>
      <c r="C1003" s="109"/>
      <c r="D1003" s="117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10"/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  <c r="Z1003" s="109"/>
      <c r="AA1003" s="109"/>
      <c r="AB1003" s="111"/>
      <c r="AC1003" s="111"/>
      <c r="AD1003" s="111"/>
      <c r="AE1003" s="111"/>
      <c r="AF1003" s="111"/>
      <c r="AG1003" s="111"/>
      <c r="AH1003" s="111"/>
      <c r="AI1003" s="111"/>
      <c r="AJ1003" s="111"/>
      <c r="AK1003" s="111"/>
      <c r="AL1003" s="111"/>
      <c r="AM1003" s="111"/>
      <c r="AN1003" s="111"/>
      <c r="AO1003" s="111"/>
      <c r="AP1003" s="111"/>
      <c r="AQ1003" s="111"/>
      <c r="AR1003" s="111"/>
      <c r="AS1003" s="111"/>
      <c r="AT1003" s="111"/>
      <c r="AU1003" s="111"/>
      <c r="AV1003" s="111"/>
      <c r="AW1003" s="111"/>
    </row>
    <row r="1004" spans="1:49" ht="15.75" customHeight="1">
      <c r="A1004" s="109"/>
      <c r="B1004" s="116"/>
      <c r="C1004" s="109"/>
      <c r="D1004" s="117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10"/>
      <c r="P1004" s="109"/>
      <c r="Q1004" s="109"/>
      <c r="R1004" s="109"/>
      <c r="S1004" s="109"/>
      <c r="T1004" s="109"/>
      <c r="U1004" s="109"/>
      <c r="V1004" s="109"/>
      <c r="W1004" s="109"/>
      <c r="X1004" s="109"/>
      <c r="Y1004" s="109"/>
      <c r="Z1004" s="109"/>
      <c r="AA1004" s="109"/>
      <c r="AB1004" s="111"/>
      <c r="AC1004" s="111"/>
      <c r="AD1004" s="111"/>
      <c r="AE1004" s="111"/>
      <c r="AF1004" s="111"/>
      <c r="AG1004" s="111"/>
      <c r="AH1004" s="111"/>
      <c r="AI1004" s="111"/>
      <c r="AJ1004" s="111"/>
      <c r="AK1004" s="111"/>
      <c r="AL1004" s="111"/>
      <c r="AM1004" s="111"/>
      <c r="AN1004" s="111"/>
      <c r="AO1004" s="111"/>
      <c r="AP1004" s="111"/>
      <c r="AQ1004" s="111"/>
      <c r="AR1004" s="111"/>
      <c r="AS1004" s="111"/>
      <c r="AT1004" s="111"/>
      <c r="AU1004" s="111"/>
      <c r="AV1004" s="111"/>
      <c r="AW1004" s="111"/>
    </row>
    <row r="1005" spans="1:49" ht="15.75" customHeight="1">
      <c r="A1005" s="109"/>
      <c r="B1005" s="116"/>
      <c r="C1005" s="109"/>
      <c r="D1005" s="117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10"/>
      <c r="P1005" s="109"/>
      <c r="Q1005" s="109"/>
      <c r="R1005" s="109"/>
      <c r="S1005" s="109"/>
      <c r="T1005" s="109"/>
      <c r="U1005" s="109"/>
      <c r="V1005" s="109"/>
      <c r="W1005" s="109"/>
      <c r="X1005" s="109"/>
      <c r="Y1005" s="109"/>
      <c r="Z1005" s="109"/>
      <c r="AA1005" s="109"/>
      <c r="AB1005" s="111"/>
      <c r="AC1005" s="111"/>
      <c r="AD1005" s="111"/>
      <c r="AE1005" s="111"/>
      <c r="AF1005" s="111"/>
      <c r="AG1005" s="111"/>
      <c r="AH1005" s="111"/>
      <c r="AI1005" s="111"/>
      <c r="AJ1005" s="111"/>
      <c r="AK1005" s="111"/>
      <c r="AL1005" s="111"/>
      <c r="AM1005" s="111"/>
      <c r="AN1005" s="111"/>
      <c r="AO1005" s="111"/>
      <c r="AP1005" s="111"/>
      <c r="AQ1005" s="111"/>
      <c r="AR1005" s="111"/>
      <c r="AS1005" s="111"/>
      <c r="AT1005" s="111"/>
      <c r="AU1005" s="111"/>
      <c r="AV1005" s="111"/>
      <c r="AW1005" s="111"/>
    </row>
    <row r="1006" spans="1:49" ht="15.75" customHeight="1">
      <c r="A1006" s="109"/>
      <c r="B1006" s="116"/>
      <c r="C1006" s="109"/>
      <c r="D1006" s="117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10"/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  <c r="Z1006" s="109"/>
      <c r="AA1006" s="109"/>
      <c r="AB1006" s="111"/>
      <c r="AC1006" s="111"/>
      <c r="AD1006" s="111"/>
      <c r="AE1006" s="111"/>
      <c r="AF1006" s="111"/>
      <c r="AG1006" s="111"/>
      <c r="AH1006" s="111"/>
      <c r="AI1006" s="111"/>
      <c r="AJ1006" s="111"/>
      <c r="AK1006" s="111"/>
      <c r="AL1006" s="111"/>
      <c r="AM1006" s="111"/>
      <c r="AN1006" s="111"/>
      <c r="AO1006" s="111"/>
      <c r="AP1006" s="111"/>
      <c r="AQ1006" s="111"/>
      <c r="AR1006" s="111"/>
      <c r="AS1006" s="111"/>
      <c r="AT1006" s="111"/>
      <c r="AU1006" s="111"/>
      <c r="AV1006" s="111"/>
      <c r="AW1006" s="111"/>
    </row>
    <row r="1007" spans="1:49" ht="15.75" customHeight="1">
      <c r="A1007" s="109"/>
      <c r="B1007" s="116"/>
      <c r="C1007" s="109"/>
      <c r="D1007" s="117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10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  <c r="Z1007" s="109"/>
      <c r="AA1007" s="109"/>
      <c r="AB1007" s="111"/>
      <c r="AC1007" s="111"/>
      <c r="AD1007" s="111"/>
      <c r="AE1007" s="111"/>
      <c r="AF1007" s="111"/>
      <c r="AG1007" s="111"/>
      <c r="AH1007" s="111"/>
      <c r="AI1007" s="111"/>
      <c r="AJ1007" s="111"/>
      <c r="AK1007" s="111"/>
      <c r="AL1007" s="111"/>
      <c r="AM1007" s="111"/>
      <c r="AN1007" s="111"/>
      <c r="AO1007" s="111"/>
      <c r="AP1007" s="111"/>
      <c r="AQ1007" s="111"/>
      <c r="AR1007" s="111"/>
      <c r="AS1007" s="111"/>
      <c r="AT1007" s="111"/>
      <c r="AU1007" s="111"/>
      <c r="AV1007" s="111"/>
      <c r="AW1007" s="111"/>
    </row>
    <row r="1008" spans="1:49" ht="15.75" customHeight="1">
      <c r="A1008" s="109"/>
      <c r="B1008" s="116"/>
      <c r="C1008" s="109"/>
      <c r="D1008" s="117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10"/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  <c r="Z1008" s="109"/>
      <c r="AA1008" s="109"/>
      <c r="AB1008" s="111"/>
      <c r="AC1008" s="111"/>
      <c r="AD1008" s="111"/>
      <c r="AE1008" s="111"/>
      <c r="AF1008" s="111"/>
      <c r="AG1008" s="111"/>
      <c r="AH1008" s="111"/>
      <c r="AI1008" s="111"/>
      <c r="AJ1008" s="111"/>
      <c r="AK1008" s="111"/>
      <c r="AL1008" s="111"/>
      <c r="AM1008" s="111"/>
      <c r="AN1008" s="111"/>
      <c r="AO1008" s="111"/>
      <c r="AP1008" s="111"/>
      <c r="AQ1008" s="111"/>
      <c r="AR1008" s="111"/>
      <c r="AS1008" s="111"/>
      <c r="AT1008" s="111"/>
      <c r="AU1008" s="111"/>
      <c r="AV1008" s="111"/>
      <c r="AW1008" s="111"/>
    </row>
    <row r="1009" spans="1:49" ht="15.75" customHeight="1">
      <c r="A1009" s="109"/>
      <c r="B1009" s="116"/>
      <c r="C1009" s="109"/>
      <c r="D1009" s="117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10"/>
      <c r="P1009" s="109"/>
      <c r="Q1009" s="109"/>
      <c r="R1009" s="109"/>
      <c r="S1009" s="109"/>
      <c r="T1009" s="109"/>
      <c r="U1009" s="109"/>
      <c r="V1009" s="109"/>
      <c r="W1009" s="109"/>
      <c r="X1009" s="109"/>
      <c r="Y1009" s="109"/>
      <c r="Z1009" s="109"/>
      <c r="AA1009" s="109"/>
      <c r="AB1009" s="111"/>
      <c r="AC1009" s="111"/>
      <c r="AD1009" s="111"/>
      <c r="AE1009" s="111"/>
      <c r="AF1009" s="111"/>
      <c r="AG1009" s="111"/>
      <c r="AH1009" s="111"/>
      <c r="AI1009" s="111"/>
      <c r="AJ1009" s="111"/>
      <c r="AK1009" s="111"/>
      <c r="AL1009" s="111"/>
      <c r="AM1009" s="111"/>
      <c r="AN1009" s="111"/>
      <c r="AO1009" s="111"/>
      <c r="AP1009" s="111"/>
      <c r="AQ1009" s="111"/>
      <c r="AR1009" s="111"/>
      <c r="AS1009" s="111"/>
      <c r="AT1009" s="111"/>
      <c r="AU1009" s="111"/>
      <c r="AV1009" s="111"/>
      <c r="AW1009" s="111"/>
    </row>
    <row r="1010" spans="1:49" ht="15.75" customHeight="1">
      <c r="A1010" s="109"/>
      <c r="B1010" s="116"/>
      <c r="C1010" s="109"/>
      <c r="D1010" s="117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10"/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  <c r="Z1010" s="109"/>
      <c r="AA1010" s="109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1"/>
      <c r="AM1010" s="111"/>
      <c r="AN1010" s="111"/>
      <c r="AO1010" s="111"/>
      <c r="AP1010" s="111"/>
      <c r="AQ1010" s="111"/>
      <c r="AR1010" s="111"/>
      <c r="AS1010" s="111"/>
      <c r="AT1010" s="111"/>
      <c r="AU1010" s="111"/>
      <c r="AV1010" s="111"/>
      <c r="AW1010" s="111"/>
    </row>
    <row r="1011" spans="1:49" ht="15.75" customHeight="1">
      <c r="A1011" s="109"/>
      <c r="B1011" s="116"/>
      <c r="C1011" s="109"/>
      <c r="D1011" s="117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10"/>
      <c r="P1011" s="109"/>
      <c r="Q1011" s="109"/>
      <c r="R1011" s="109"/>
      <c r="S1011" s="109"/>
      <c r="T1011" s="109"/>
      <c r="U1011" s="109"/>
      <c r="V1011" s="109"/>
      <c r="W1011" s="109"/>
      <c r="X1011" s="109"/>
      <c r="Y1011" s="109"/>
      <c r="Z1011" s="109"/>
      <c r="AA1011" s="109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111"/>
      <c r="AM1011" s="111"/>
      <c r="AN1011" s="111"/>
      <c r="AO1011" s="111"/>
      <c r="AP1011" s="111"/>
      <c r="AQ1011" s="111"/>
      <c r="AR1011" s="111"/>
      <c r="AS1011" s="111"/>
      <c r="AT1011" s="111"/>
      <c r="AU1011" s="111"/>
      <c r="AV1011" s="111"/>
      <c r="AW1011" s="111"/>
    </row>
  </sheetData>
  <mergeCells count="32">
    <mergeCell ref="A5:Z5"/>
    <mergeCell ref="A1:H1"/>
    <mergeCell ref="A2:H2"/>
    <mergeCell ref="O2:Z2"/>
    <mergeCell ref="A3:H3"/>
    <mergeCell ref="O3:Z3"/>
    <mergeCell ref="B34:B37"/>
    <mergeCell ref="A6:Z6"/>
    <mergeCell ref="A8:A9"/>
    <mergeCell ref="B8:B9"/>
    <mergeCell ref="C8:C9"/>
    <mergeCell ref="D8:D9"/>
    <mergeCell ref="E8:K8"/>
    <mergeCell ref="L8:S8"/>
    <mergeCell ref="T8:AA8"/>
    <mergeCell ref="B10:B17"/>
    <mergeCell ref="B18:B27"/>
    <mergeCell ref="A28:C28"/>
    <mergeCell ref="A29:C29"/>
    <mergeCell ref="B30:B33"/>
    <mergeCell ref="O65:Y65"/>
    <mergeCell ref="B38:B41"/>
    <mergeCell ref="B42:B45"/>
    <mergeCell ref="B46:B49"/>
    <mergeCell ref="B50:B53"/>
    <mergeCell ref="B54:B55"/>
    <mergeCell ref="A56:C56"/>
    <mergeCell ref="A57:C57"/>
    <mergeCell ref="N59:AA59"/>
    <mergeCell ref="C60:H60"/>
    <mergeCell ref="O60:Y60"/>
    <mergeCell ref="O61:Y61"/>
  </mergeCells>
  <printOptions/>
  <pageMargins left="0" right="0.2" top="0.25" bottom="0.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CTSV</dc:creator>
  <cp:keywords/>
  <dc:description/>
  <cp:lastModifiedBy>Trang PC</cp:lastModifiedBy>
  <cp:lastPrinted>2020-12-03T04:46:28Z</cp:lastPrinted>
  <dcterms:created xsi:type="dcterms:W3CDTF">2020-10-26T03:31:08Z</dcterms:created>
  <dcterms:modified xsi:type="dcterms:W3CDTF">2021-01-07T04:30:21Z</dcterms:modified>
  <cp:category/>
  <cp:version/>
  <cp:contentType/>
  <cp:contentStatus/>
</cp:coreProperties>
</file>